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J65" i="2" l="1"/>
  <c r="I65" i="2" s="1"/>
  <c r="I63" i="2"/>
  <c r="I59" i="2"/>
  <c r="I55" i="2" s="1"/>
  <c r="I57" i="2"/>
  <c r="I56" i="2"/>
  <c r="I53" i="2"/>
  <c r="I51" i="2"/>
  <c r="I50" i="2"/>
  <c r="I49" i="2"/>
  <c r="I47" i="2"/>
  <c r="I46" i="2" s="1"/>
  <c r="I29" i="2" s="1"/>
  <c r="I43" i="2"/>
  <c r="I41" i="2"/>
  <c r="I35" i="2"/>
  <c r="I32" i="2"/>
  <c r="I31" i="2"/>
  <c r="I30" i="2"/>
  <c r="I28" i="2"/>
  <c r="I23" i="2"/>
  <c r="I22" i="2"/>
  <c r="I21" i="2"/>
  <c r="I20" i="2" s="1"/>
  <c r="I19" i="2" s="1"/>
  <c r="I18" i="2" l="1"/>
  <c r="I64" i="2" s="1"/>
  <c r="I17" i="2" s="1"/>
  <c r="J64" i="1"/>
  <c r="I64" i="1" s="1"/>
  <c r="I62" i="1"/>
  <c r="I58" i="1" s="1"/>
  <c r="I60" i="1"/>
  <c r="I59" i="1"/>
  <c r="I56" i="1"/>
  <c r="I55" i="1" s="1"/>
  <c r="I53" i="1"/>
  <c r="I52" i="1"/>
  <c r="I50" i="1"/>
  <c r="I49" i="1" s="1"/>
  <c r="I48" i="1"/>
  <c r="I45" i="1"/>
  <c r="I43" i="1"/>
  <c r="I42" i="1"/>
  <c r="I41" i="1"/>
  <c r="I40" i="1"/>
  <c r="I38" i="1"/>
  <c r="I37" i="1"/>
  <c r="I35" i="1"/>
  <c r="I34" i="1"/>
  <c r="I33" i="1"/>
  <c r="I32" i="1"/>
  <c r="I30" i="1"/>
  <c r="I29" i="1"/>
  <c r="I28" i="1" s="1"/>
  <c r="I27" i="1"/>
  <c r="I24" i="1"/>
  <c r="I21" i="1"/>
  <c r="I20" i="1"/>
  <c r="I19" i="1" s="1"/>
  <c r="I18" i="1" s="1"/>
  <c r="I17" i="1" s="1"/>
  <c r="I54" i="1" l="1"/>
  <c r="I63" i="1" s="1"/>
  <c r="I16" i="1" s="1"/>
</calcChain>
</file>

<file path=xl/sharedStrings.xml><?xml version="1.0" encoding="utf-8"?>
<sst xmlns="http://schemas.openxmlformats.org/spreadsheetml/2006/main" count="602" uniqueCount="119">
  <si>
    <t>Согласовано:</t>
  </si>
  <si>
    <t>Утверждаю:</t>
  </si>
  <si>
    <t>Руководитель Управления</t>
  </si>
  <si>
    <t>Руководитель учреждения</t>
  </si>
  <si>
    <t>МКДОУ Туринский детский сад № 5 Лесной</t>
  </si>
  <si>
    <t>______________(Шаповалова О.С.)</t>
  </si>
  <si>
    <t>________________Т.П. Заварихина</t>
  </si>
  <si>
    <t>"____" ___________ 201__ год</t>
  </si>
  <si>
    <t>"____" ___________ 201__  год</t>
  </si>
  <si>
    <t>БЮДЖЕТНАЯ СМЕТА НА 2014 ГОД</t>
  </si>
  <si>
    <t>Казенного учреждения</t>
  </si>
  <si>
    <t>МКДОУ Детский сад № 5 Лесной</t>
  </si>
  <si>
    <t>Наименование расходов</t>
  </si>
  <si>
    <t>Код строки</t>
  </si>
  <si>
    <t>Код бюджетной классификации Российской Федерации</t>
  </si>
  <si>
    <t>Сумма</t>
  </si>
  <si>
    <t>раздела</t>
  </si>
  <si>
    <t>подраздела</t>
  </si>
  <si>
    <t>целевой статьи</t>
  </si>
  <si>
    <t>вида расходов</t>
  </si>
  <si>
    <t>КОСГУ</t>
  </si>
  <si>
    <t>код аналитического показателя</t>
  </si>
  <si>
    <t>в рублях</t>
  </si>
  <si>
    <t>в валюте</t>
  </si>
  <si>
    <t>Объем бюджетных ассигнований всего:</t>
  </si>
  <si>
    <t>Расходы</t>
  </si>
  <si>
    <t>07</t>
  </si>
  <si>
    <t>01</t>
  </si>
  <si>
    <t>5110020</t>
  </si>
  <si>
    <t>100</t>
  </si>
  <si>
    <t>Оплата труда и начисления на  выплаты по оплате труда</t>
  </si>
  <si>
    <t>Заработная плата</t>
  </si>
  <si>
    <t>Оплата труда гражданских служащих</t>
  </si>
  <si>
    <t>211.1</t>
  </si>
  <si>
    <t>Прочие выплаты</t>
  </si>
  <si>
    <t>Командировки и служебные разъезды (в части оплаты суточных расходов)</t>
  </si>
  <si>
    <t>212.1</t>
  </si>
  <si>
    <t>Компенсация на лечение</t>
  </si>
  <si>
    <t>212.2</t>
  </si>
  <si>
    <t>Льготный проезд</t>
  </si>
  <si>
    <t>212.4</t>
  </si>
  <si>
    <t>Книгоиздательская продукция</t>
  </si>
  <si>
    <t>212.5</t>
  </si>
  <si>
    <t>Прочие текущие расходы</t>
  </si>
  <si>
    <t>212.6</t>
  </si>
  <si>
    <t>Начисления на оплату труда</t>
  </si>
  <si>
    <t>Приобретение услуг</t>
  </si>
  <si>
    <t>Услуги связи</t>
  </si>
  <si>
    <t>Транспортные услуги</t>
  </si>
  <si>
    <t>Командировки и служебные разъезды (в части оплаты транспортных расходов)</t>
  </si>
  <si>
    <t>222.1</t>
  </si>
  <si>
    <t>Проезд студентов, обучающихся по заочной форме обучения</t>
  </si>
  <si>
    <t>222.2</t>
  </si>
  <si>
    <t>222.3</t>
  </si>
  <si>
    <t>Коммунальные услуги</t>
  </si>
  <si>
    <t>Оплата отопления и технологических нужд</t>
  </si>
  <si>
    <t>223.1</t>
  </si>
  <si>
    <t>Оплата потребления котельно - печного топлива</t>
  </si>
  <si>
    <t>223.2</t>
  </si>
  <si>
    <t>Оплата потребления электрической энергии</t>
  </si>
  <si>
    <t>223.3</t>
  </si>
  <si>
    <t>Оплата водоснабжения помещений</t>
  </si>
  <si>
    <t>223.4</t>
  </si>
  <si>
    <t>Арендная плата за пользование имуществом</t>
  </si>
  <si>
    <t>Услуги по содержанию имущества</t>
  </si>
  <si>
    <t>Содержание имущества</t>
  </si>
  <si>
    <t>225.1</t>
  </si>
  <si>
    <t>Обеспечение функционирования имущества</t>
  </si>
  <si>
    <t>225.2</t>
  </si>
  <si>
    <t>Текущий ремонт и реставрация нефинансовых активов</t>
  </si>
  <si>
    <t>225.3</t>
  </si>
  <si>
    <t>Капитальный ремонт зданий и сооружений</t>
  </si>
  <si>
    <t>225.4</t>
  </si>
  <si>
    <t>Прочие услуги</t>
  </si>
  <si>
    <t>Командировки и служебные разъезды (проживание)</t>
  </si>
  <si>
    <t>226.1</t>
  </si>
  <si>
    <t>Расходы на обязательное страхование гражданской ответственности владельцев транспортных средств</t>
  </si>
  <si>
    <t>226.2</t>
  </si>
  <si>
    <t>Прочие услуги не отнесенные к другим статьям</t>
  </si>
  <si>
    <t>226.3</t>
  </si>
  <si>
    <t>Социальное обеспечение</t>
  </si>
  <si>
    <t>Пособия по социальной помощи населению</t>
  </si>
  <si>
    <t>Прочие выплаты населению</t>
  </si>
  <si>
    <t>262.3</t>
  </si>
  <si>
    <t xml:space="preserve">Прочие расходы </t>
  </si>
  <si>
    <t>Прочие расходы (лицензирование)</t>
  </si>
  <si>
    <t>290.2</t>
  </si>
  <si>
    <t>Поступления нефинансовых активов</t>
  </si>
  <si>
    <t>Увеличение стоимости основных средств</t>
  </si>
  <si>
    <t>Увеличение стоимости основных фондов в части приобретения</t>
  </si>
  <si>
    <t>310.1</t>
  </si>
  <si>
    <t>Увеличение стоимости основных фондов в части строительства</t>
  </si>
  <si>
    <t>310.2</t>
  </si>
  <si>
    <t>Увеличение стоимости материальных запасов</t>
  </si>
  <si>
    <t>Медикаменты, перевязочные средства и прочие лечебные расходы</t>
  </si>
  <si>
    <t>340.1</t>
  </si>
  <si>
    <t>Приобретение продуктов питания</t>
  </si>
  <si>
    <t>340.2</t>
  </si>
  <si>
    <t>Оплата горюче - смазочных материалов</t>
  </si>
  <si>
    <t>340.3</t>
  </si>
  <si>
    <t>Прочие расходные материалы и предметы снабжения</t>
  </si>
  <si>
    <t>340.4</t>
  </si>
  <si>
    <t>Проверка:</t>
  </si>
  <si>
    <t>Директор МКДОУ "№ 5 Лесной" ЭМР</t>
  </si>
  <si>
    <t>Т.П. Заварихина</t>
  </si>
  <si>
    <t>Номер страницы</t>
  </si>
  <si>
    <t>(подпись)</t>
  </si>
  <si>
    <t>(расшифровка подписи)</t>
  </si>
  <si>
    <t>Всего страниц</t>
  </si>
  <si>
    <t>Руководитель группы по исполнению смет</t>
  </si>
  <si>
    <t>исполнитель_____________________________</t>
  </si>
  <si>
    <t xml:space="preserve">                                                                 (должность)</t>
  </si>
  <si>
    <t>(телефон)</t>
  </si>
  <si>
    <t>"_______"  ________________________20_____г.</t>
  </si>
  <si>
    <t>"____" ___________ 2013  год</t>
  </si>
  <si>
    <t>511 75 88</t>
  </si>
  <si>
    <t>цветной картон</t>
  </si>
  <si>
    <t>"____" ___________ 2014 год</t>
  </si>
  <si>
    <t>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</si>
</sst>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i/>
      <u/>
      <sz val="12"/>
      <color indexed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2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5" fillId="0" borderId="0"/>
  </cellStyleXfs>
  <cellXfs count="75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2" applyFont="1" applyFill="1"/>
    <xf numFmtId="0" fontId="4" fillId="0" borderId="0" xfId="3" applyFont="1" applyFill="1" applyBorder="1" applyAlignment="1" applyProtection="1"/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2" applyFont="1" applyFill="1"/>
    <xf numFmtId="0" fontId="6" fillId="0" borderId="0" xfId="3" applyFont="1" applyFill="1" applyBorder="1" applyAlignment="1" applyProtection="1"/>
    <xf numFmtId="0" fontId="7" fillId="0" borderId="0" xfId="2" applyFont="1" applyFill="1"/>
    <xf numFmtId="0" fontId="6" fillId="0" borderId="0" xfId="4" applyFont="1" applyFill="1" applyAlignment="1"/>
    <xf numFmtId="0" fontId="6" fillId="0" borderId="0" xfId="1" applyFont="1" applyFill="1" applyAlignment="1"/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protection locked="0"/>
    </xf>
    <xf numFmtId="0" fontId="6" fillId="0" borderId="0" xfId="1" applyFont="1" applyFill="1" applyAlignment="1">
      <alignment horizontal="center"/>
    </xf>
    <xf numFmtId="0" fontId="9" fillId="0" borderId="0" xfId="2" applyFont="1" applyFill="1" applyAlignment="1">
      <alignment horizontal="center" vertical="center"/>
    </xf>
    <xf numFmtId="0" fontId="6" fillId="0" borderId="0" xfId="2" applyFont="1" applyFill="1" applyAlignment="1" applyProtection="1">
      <alignment vertical="center" wrapText="1"/>
      <protection locked="0"/>
    </xf>
    <xf numFmtId="0" fontId="10" fillId="0" borderId="0" xfId="2" applyFont="1" applyFill="1"/>
    <xf numFmtId="0" fontId="11" fillId="0" borderId="0" xfId="3" applyFont="1" applyFill="1" applyBorder="1" applyProtection="1"/>
    <xf numFmtId="0" fontId="11" fillId="0" borderId="0" xfId="2" applyFont="1" applyFill="1" applyAlignment="1">
      <alignment horizontal="center" wrapText="1"/>
    </xf>
    <xf numFmtId="0" fontId="6" fillId="0" borderId="1" xfId="2" applyFont="1" applyFill="1" applyBorder="1" applyAlignment="1">
      <alignment horizontal="right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shrinkToFit="1"/>
    </xf>
    <xf numFmtId="0" fontId="3" fillId="0" borderId="8" xfId="2" applyFont="1" applyFill="1" applyBorder="1" applyAlignment="1" applyProtection="1">
      <alignment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/>
    </xf>
    <xf numFmtId="0" fontId="13" fillId="0" borderId="4" xfId="2" applyFont="1" applyFill="1" applyBorder="1" applyAlignment="1" applyProtection="1">
      <alignment horizontal="center" vertical="center" wrapText="1"/>
    </xf>
    <xf numFmtId="0" fontId="13" fillId="0" borderId="4" xfId="6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left" wrapText="1"/>
    </xf>
    <xf numFmtId="3" fontId="3" fillId="0" borderId="7" xfId="2" applyNumberFormat="1" applyFont="1" applyFill="1" applyBorder="1" applyAlignment="1" applyProtection="1">
      <alignment horizontal="right" vertical="center" wrapText="1"/>
    </xf>
    <xf numFmtId="3" fontId="3" fillId="0" borderId="4" xfId="2" applyNumberFormat="1" applyFont="1" applyFill="1" applyBorder="1" applyAlignment="1" applyProtection="1">
      <alignment horizontal="right" vertical="center" wrapText="1"/>
    </xf>
    <xf numFmtId="0" fontId="3" fillId="0" borderId="5" xfId="2" applyFont="1" applyFill="1" applyBorder="1" applyAlignment="1" applyProtection="1">
      <alignment wrapText="1"/>
    </xf>
    <xf numFmtId="49" fontId="3" fillId="0" borderId="4" xfId="2" applyNumberFormat="1" applyFont="1" applyFill="1" applyBorder="1" applyAlignment="1" applyProtection="1">
      <alignment wrapText="1"/>
    </xf>
    <xf numFmtId="0" fontId="3" fillId="0" borderId="4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/>
    </xf>
    <xf numFmtId="3" fontId="3" fillId="0" borderId="5" xfId="2" applyNumberFormat="1" applyFont="1" applyFill="1" applyBorder="1" applyAlignment="1" applyProtection="1">
      <alignment horizontal="right"/>
    </xf>
    <xf numFmtId="3" fontId="3" fillId="0" borderId="4" xfId="2" applyNumberFormat="1" applyFont="1" applyFill="1" applyBorder="1" applyAlignment="1" applyProtection="1">
      <alignment horizontal="right"/>
    </xf>
    <xf numFmtId="0" fontId="6" fillId="0" borderId="5" xfId="2" applyFont="1" applyFill="1" applyBorder="1" applyAlignment="1" applyProtection="1">
      <alignment wrapText="1"/>
    </xf>
    <xf numFmtId="0" fontId="6" fillId="0" borderId="4" xfId="2" applyFont="1" applyFill="1" applyBorder="1" applyAlignment="1" applyProtection="1">
      <alignment horizontal="center"/>
    </xf>
    <xf numFmtId="0" fontId="6" fillId="0" borderId="5" xfId="2" applyFont="1" applyFill="1" applyBorder="1" applyAlignment="1" applyProtection="1">
      <alignment horizontal="center"/>
    </xf>
    <xf numFmtId="3" fontId="6" fillId="0" borderId="5" xfId="2" applyNumberFormat="1" applyFont="1" applyFill="1" applyBorder="1" applyAlignment="1" applyProtection="1">
      <alignment horizontal="right"/>
    </xf>
    <xf numFmtId="3" fontId="6" fillId="0" borderId="4" xfId="2" applyNumberFormat="1" applyFont="1" applyFill="1" applyBorder="1" applyAlignment="1" applyProtection="1">
      <alignment horizontal="right"/>
      <protection locked="0"/>
    </xf>
    <xf numFmtId="0" fontId="3" fillId="0" borderId="5" xfId="2" applyFont="1" applyFill="1" applyBorder="1" applyAlignment="1" applyProtection="1">
      <alignment horizontal="center"/>
    </xf>
    <xf numFmtId="0" fontId="12" fillId="0" borderId="0" xfId="2" applyFont="1" applyFill="1"/>
    <xf numFmtId="0" fontId="3" fillId="0" borderId="9" xfId="2" applyFont="1" applyFill="1" applyBorder="1" applyAlignment="1" applyProtection="1">
      <alignment horizontal="left" wrapText="1"/>
    </xf>
    <xf numFmtId="3" fontId="3" fillId="0" borderId="5" xfId="2" applyNumberFormat="1" applyFont="1" applyFill="1" applyBorder="1" applyAlignment="1" applyProtection="1">
      <alignment horizontal="right" vertical="center"/>
    </xf>
    <xf numFmtId="3" fontId="3" fillId="0" borderId="4" xfId="2" applyNumberFormat="1" applyFont="1" applyFill="1" applyBorder="1" applyAlignment="1" applyProtection="1">
      <alignment horizontal="right" vertical="center"/>
    </xf>
    <xf numFmtId="0" fontId="14" fillId="0" borderId="6" xfId="2" applyFont="1" applyFill="1" applyBorder="1" applyAlignment="1" applyProtection="1">
      <alignment horizontal="right"/>
    </xf>
    <xf numFmtId="3" fontId="14" fillId="0" borderId="4" xfId="2" applyNumberFormat="1" applyFont="1" applyFill="1" applyBorder="1" applyProtection="1"/>
    <xf numFmtId="0" fontId="10" fillId="0" borderId="0" xfId="2" applyFont="1" applyFill="1" applyBorder="1"/>
    <xf numFmtId="0" fontId="6" fillId="0" borderId="0" xfId="2" applyFont="1" applyFill="1" applyAlignment="1">
      <alignment wrapText="1"/>
    </xf>
    <xf numFmtId="0" fontId="6" fillId="0" borderId="1" xfId="2" applyFont="1" applyFill="1" applyBorder="1"/>
    <xf numFmtId="0" fontId="6" fillId="0" borderId="0" xfId="2" applyFont="1" applyFill="1" applyBorder="1"/>
    <xf numFmtId="3" fontId="6" fillId="0" borderId="0" xfId="2" applyNumberFormat="1" applyFont="1" applyFill="1"/>
    <xf numFmtId="3" fontId="10" fillId="0" borderId="0" xfId="2" applyNumberFormat="1" applyFont="1" applyFill="1"/>
    <xf numFmtId="0" fontId="3" fillId="0" borderId="5" xfId="2" applyFont="1" applyFill="1" applyBorder="1" applyAlignment="1" applyProtection="1">
      <alignment horizontal="left" wrapText="1"/>
    </xf>
    <xf numFmtId="0" fontId="3" fillId="0" borderId="9" xfId="2" applyFont="1" applyFill="1" applyBorder="1" applyAlignment="1" applyProtection="1">
      <alignment horizontal="left" wrapText="1"/>
    </xf>
    <xf numFmtId="0" fontId="3" fillId="0" borderId="6" xfId="2" applyFont="1" applyFill="1" applyBorder="1" applyAlignment="1" applyProtection="1">
      <alignment horizontal="left" wrapText="1"/>
    </xf>
    <xf numFmtId="0" fontId="14" fillId="0" borderId="5" xfId="2" applyFont="1" applyFill="1" applyBorder="1" applyAlignment="1" applyProtection="1">
      <alignment horizontal="right"/>
    </xf>
    <xf numFmtId="0" fontId="14" fillId="0" borderId="9" xfId="2" applyFont="1" applyFill="1" applyBorder="1" applyAlignment="1" applyProtection="1">
      <alignment horizontal="right"/>
    </xf>
    <xf numFmtId="0" fontId="14" fillId="0" borderId="6" xfId="2" applyFont="1" applyFill="1" applyBorder="1" applyAlignment="1" applyProtection="1">
      <alignment horizontal="right"/>
    </xf>
    <xf numFmtId="0" fontId="10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5" applyFont="1" applyFill="1" applyAlignment="1" applyProtection="1">
      <alignment horizontal="center" vertical="center"/>
      <protection locked="0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7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Protection="1"/>
    <xf numFmtId="0" fontId="10" fillId="0" borderId="0" xfId="2" applyFont="1" applyFill="1" applyAlignment="1">
      <alignment horizontal="center" wrapText="1"/>
    </xf>
    <xf numFmtId="0" fontId="10" fillId="0" borderId="0" xfId="2" applyFont="1" applyFill="1" applyBorder="1" applyAlignment="1">
      <alignment horizontal="right" wrapText="1"/>
    </xf>
    <xf numFmtId="0" fontId="6" fillId="0" borderId="0" xfId="2" applyFont="1" applyFill="1" applyAlignment="1">
      <alignment horizontal="left"/>
    </xf>
  </cellXfs>
  <cellStyles count="7">
    <cellStyle name="Обычный" xfId="0" builtinId="0"/>
    <cellStyle name="Обычный 4" xfId="2"/>
    <cellStyle name="Обычный_Больница Ванавара." xfId="4"/>
    <cellStyle name="Обычный_Книга1" xfId="5"/>
    <cellStyle name="Обычный_смета 2005 новая" xfId="6"/>
    <cellStyle name="Обычный_Титульный лист" xfId="3"/>
    <cellStyle name="Обычный_Штат Тура Библиоте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%20&#1051;&#1045;&#1057;&#1053;&#1054;&#1049;%20&#1057;&#1052;&#1045;&#1058;&#1040;%202014%20&#1076;&#1086;&#1090;&#1072;&#1094;&#1080;&#1103;%20&#1082;&#1086;&#1088;&#1088;&#1077;&#1082;&#1090;&#1080;&#1088;%20&#1086;&#1090;%2009.01.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45;&#1057;&#1053;&#1054;&#1049;%20&#1057;&#1052;&#1045;&#1058;&#1040;%202014%20&#1089;&#1091;&#1073;&#1074;&#1077;&#1085;&#1094;&#1080;&#1103;%20(3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итульн"/>
      <sheetName val="анализ"/>
      <sheetName val="бюджет"/>
      <sheetName val="штатно"/>
      <sheetName val=" анализ шт"/>
      <sheetName val="штано-окладное"/>
      <sheetName val="фот"/>
      <sheetName val="замещение"/>
      <sheetName val=" 290, 310"/>
      <sheetName val="340"/>
      <sheetName val="зп рук-ля"/>
      <sheetName val=" 210"/>
      <sheetName val=" изм 210 (1)"/>
      <sheetName val=" изм 210 (2)"/>
      <sheetName val=" 220"/>
      <sheetName val="изм 220 (1)"/>
      <sheetName val="изм 220 (2)"/>
      <sheetName val="изм 220 (3)"/>
      <sheetName val="изм 220 (4)"/>
      <sheetName val=" изм290, 310 (1)"/>
      <sheetName val=" изм290, 310 (2)"/>
      <sheetName val=" изм290, 310 (4)"/>
      <sheetName val=" изм290, 310 (3)"/>
      <sheetName val="изм340 (2)"/>
      <sheetName val="изм340 (3)"/>
      <sheetName val="Приложение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E7">
            <v>9272</v>
          </cell>
        </row>
        <row r="20">
          <cell r="E20">
            <v>42144</v>
          </cell>
        </row>
      </sheetData>
      <sheetData sheetId="9">
        <row r="31">
          <cell r="F31">
            <v>12249.289999999999</v>
          </cell>
        </row>
        <row r="37">
          <cell r="F37">
            <v>2201916</v>
          </cell>
        </row>
        <row r="86">
          <cell r="F86">
            <v>129216</v>
          </cell>
        </row>
      </sheetData>
      <sheetData sheetId="10"/>
      <sheetData sheetId="11">
        <row r="4">
          <cell r="G4">
            <v>4865007.3571224008</v>
          </cell>
        </row>
        <row r="7">
          <cell r="G7">
            <v>1469232.2218509649</v>
          </cell>
        </row>
        <row r="26">
          <cell r="G26">
            <v>662976</v>
          </cell>
        </row>
      </sheetData>
      <sheetData sheetId="12"/>
      <sheetData sheetId="13"/>
      <sheetData sheetId="14">
        <row r="8">
          <cell r="F8">
            <v>47157.24</v>
          </cell>
        </row>
        <row r="14">
          <cell r="G14">
            <v>39320</v>
          </cell>
        </row>
        <row r="21">
          <cell r="G21">
            <v>2000</v>
          </cell>
        </row>
        <row r="27">
          <cell r="G27">
            <v>1330974.1044000001</v>
          </cell>
        </row>
        <row r="35">
          <cell r="G35">
            <v>1261268.6235</v>
          </cell>
        </row>
        <row r="45">
          <cell r="G45">
            <v>789699.71880000003</v>
          </cell>
        </row>
        <row r="61">
          <cell r="G61">
            <v>774402.39999999991</v>
          </cell>
        </row>
        <row r="66">
          <cell r="G66">
            <v>36264.120000000003</v>
          </cell>
        </row>
        <row r="73">
          <cell r="F73">
            <v>67196</v>
          </cell>
        </row>
        <row r="84">
          <cell r="F84">
            <v>285609.24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итульн"/>
      <sheetName val="анализ"/>
      <sheetName val="штатн"/>
      <sheetName val="бюджет"/>
      <sheetName val="штатно-окладное"/>
      <sheetName val=" анализ шт"/>
      <sheetName val="фот"/>
      <sheetName val="замещение"/>
      <sheetName val=" 210"/>
      <sheetName val=" 220"/>
      <sheetName val=" 290, 310"/>
      <sheetName val="340"/>
      <sheetName val="зп рук, зам"/>
      <sheetName val="Приложение 4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G4">
            <v>7640872.3450612249</v>
          </cell>
        </row>
        <row r="7">
          <cell r="G7">
            <v>2307543.4482084899</v>
          </cell>
        </row>
        <row r="12">
          <cell r="G12">
            <v>1000</v>
          </cell>
        </row>
      </sheetData>
      <sheetData sheetId="9">
        <row r="7">
          <cell r="F7">
            <v>163000</v>
          </cell>
        </row>
        <row r="12">
          <cell r="G12">
            <v>19660</v>
          </cell>
        </row>
        <row r="17">
          <cell r="G17">
            <v>3300</v>
          </cell>
        </row>
        <row r="22">
          <cell r="G22">
            <v>5500</v>
          </cell>
        </row>
        <row r="30">
          <cell r="F30">
            <v>75000</v>
          </cell>
        </row>
      </sheetData>
      <sheetData sheetId="10">
        <row r="10">
          <cell r="E10">
            <v>43600</v>
          </cell>
        </row>
      </sheetData>
      <sheetData sheetId="11">
        <row r="37">
          <cell r="F37">
            <v>232132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25" workbookViewId="0">
      <selection activeCell="P11" sqref="P11"/>
    </sheetView>
  </sheetViews>
  <sheetFormatPr defaultRowHeight="15" x14ac:dyDescent="0.25"/>
  <cols>
    <col min="1" max="1" width="46.140625" customWidth="1"/>
    <col min="2" max="2" width="7.42578125" customWidth="1"/>
    <col min="3" max="3" width="6.85546875" customWidth="1"/>
    <col min="4" max="4" width="7" customWidth="1"/>
    <col min="5" max="5" width="14.28515625" customWidth="1"/>
    <col min="6" max="6" width="5.7109375" customWidth="1"/>
    <col min="7" max="7" width="10.140625" customWidth="1"/>
    <col min="8" max="8" width="13.28515625" customWidth="1"/>
    <col min="9" max="9" width="17.5703125" customWidth="1"/>
    <col min="10" max="10" width="13.5703125" customWidth="1"/>
    <col min="11" max="11" width="14.28515625" customWidth="1"/>
    <col min="12" max="12" width="13.7109375" customWidth="1"/>
    <col min="13" max="13" width="13" customWidth="1"/>
  </cols>
  <sheetData>
    <row r="1" spans="1:13" ht="15.75" x14ac:dyDescent="0.25">
      <c r="A1" s="1" t="s">
        <v>0</v>
      </c>
      <c r="B1" s="2"/>
      <c r="C1" s="3"/>
      <c r="D1" s="2"/>
      <c r="E1" s="2"/>
      <c r="F1" s="2"/>
      <c r="G1" s="2"/>
      <c r="H1" s="4"/>
      <c r="I1" s="1" t="s">
        <v>1</v>
      </c>
      <c r="J1" s="4"/>
      <c r="K1" s="2"/>
      <c r="L1" s="2"/>
      <c r="M1" s="2"/>
    </row>
    <row r="2" spans="1:13" ht="15.75" x14ac:dyDescent="0.25">
      <c r="A2" s="5" t="s">
        <v>2</v>
      </c>
      <c r="B2" s="6"/>
      <c r="C2" s="7"/>
      <c r="D2" s="6"/>
      <c r="E2" s="8"/>
      <c r="F2" s="6"/>
      <c r="G2" s="6"/>
      <c r="H2" s="5"/>
      <c r="I2" s="5" t="s">
        <v>3</v>
      </c>
      <c r="J2" s="5"/>
      <c r="K2" s="6"/>
      <c r="L2" s="6"/>
      <c r="M2" s="6"/>
    </row>
    <row r="3" spans="1:13" ht="15.75" x14ac:dyDescent="0.25">
      <c r="A3" s="6"/>
      <c r="B3" s="6"/>
      <c r="C3" s="7"/>
      <c r="D3" s="6"/>
      <c r="E3" s="6"/>
      <c r="F3" s="6"/>
      <c r="G3" s="6"/>
      <c r="H3" s="5"/>
      <c r="I3" s="9" t="s">
        <v>4</v>
      </c>
      <c r="J3" s="9"/>
      <c r="K3" s="9"/>
      <c r="L3" s="9"/>
      <c r="M3" s="6"/>
    </row>
    <row r="4" spans="1:13" ht="15.75" x14ac:dyDescent="0.25">
      <c r="A4" s="5" t="s">
        <v>5</v>
      </c>
      <c r="B4" s="6"/>
      <c r="C4" s="7"/>
      <c r="D4" s="6"/>
      <c r="E4" s="6"/>
      <c r="F4" s="6"/>
      <c r="G4" s="6"/>
      <c r="H4" s="5"/>
      <c r="I4" s="5" t="s">
        <v>6</v>
      </c>
      <c r="J4" s="5"/>
      <c r="K4" s="6"/>
      <c r="L4" s="6"/>
      <c r="M4" s="6"/>
    </row>
    <row r="5" spans="1:13" ht="15.75" x14ac:dyDescent="0.25">
      <c r="A5" s="5" t="s">
        <v>7</v>
      </c>
      <c r="B5" s="6"/>
      <c r="C5" s="7"/>
      <c r="D5" s="6"/>
      <c r="E5" s="6"/>
      <c r="F5" s="6"/>
      <c r="G5" s="6"/>
      <c r="H5" s="5"/>
      <c r="I5" s="5" t="s">
        <v>8</v>
      </c>
      <c r="J5" s="5"/>
      <c r="K5" s="6"/>
      <c r="L5" s="6"/>
      <c r="M5" s="6"/>
    </row>
    <row r="6" spans="1:13" ht="15.75" x14ac:dyDescent="0.25">
      <c r="A6" s="6"/>
      <c r="B6" s="6"/>
      <c r="C6" s="10"/>
      <c r="D6" s="10"/>
      <c r="E6" s="11"/>
      <c r="F6" s="10"/>
      <c r="G6" s="10"/>
      <c r="H6" s="10"/>
      <c r="I6" s="12"/>
      <c r="J6" s="13"/>
      <c r="K6" s="6"/>
      <c r="L6" s="6"/>
      <c r="M6" s="6"/>
    </row>
    <row r="7" spans="1:13" ht="15.75" x14ac:dyDescent="0.25">
      <c r="A7" s="61" t="s">
        <v>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5.75" x14ac:dyDescent="0.25">
      <c r="A9" s="62" t="s">
        <v>10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3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.75" x14ac:dyDescent="0.25">
      <c r="A11" s="63" t="s">
        <v>11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15"/>
    </row>
    <row r="12" spans="1:13" ht="18.75" x14ac:dyDescent="0.3">
      <c r="A12" s="16"/>
      <c r="B12" s="16"/>
      <c r="C12" s="17"/>
      <c r="D12" s="17"/>
      <c r="E12" s="17"/>
      <c r="F12" s="18"/>
      <c r="G12" s="18"/>
      <c r="H12" s="18"/>
      <c r="I12" s="18"/>
      <c r="J12" s="19"/>
      <c r="K12" s="16"/>
      <c r="L12" s="16"/>
      <c r="M12" s="16"/>
    </row>
    <row r="13" spans="1:13" ht="15.75" x14ac:dyDescent="0.25">
      <c r="A13" s="64" t="s">
        <v>12</v>
      </c>
      <c r="B13" s="66" t="s">
        <v>13</v>
      </c>
      <c r="C13" s="68" t="s">
        <v>14</v>
      </c>
      <c r="D13" s="68"/>
      <c r="E13" s="68"/>
      <c r="F13" s="68"/>
      <c r="G13" s="68"/>
      <c r="H13" s="68"/>
      <c r="I13" s="69" t="s">
        <v>15</v>
      </c>
      <c r="J13" s="70"/>
      <c r="K13" s="16"/>
      <c r="L13" s="16"/>
      <c r="M13" s="16"/>
    </row>
    <row r="14" spans="1:13" ht="63" x14ac:dyDescent="0.25">
      <c r="A14" s="65"/>
      <c r="B14" s="67"/>
      <c r="C14" s="20" t="s">
        <v>16</v>
      </c>
      <c r="D14" s="21" t="s">
        <v>17</v>
      </c>
      <c r="E14" s="20" t="s">
        <v>18</v>
      </c>
      <c r="F14" s="20" t="s">
        <v>19</v>
      </c>
      <c r="G14" s="22" t="s">
        <v>20</v>
      </c>
      <c r="H14" s="23" t="s">
        <v>21</v>
      </c>
      <c r="I14" s="22" t="s">
        <v>22</v>
      </c>
      <c r="J14" s="24" t="s">
        <v>23</v>
      </c>
      <c r="K14" s="16"/>
      <c r="L14" s="16"/>
      <c r="M14" s="16"/>
    </row>
    <row r="15" spans="1:13" x14ac:dyDescent="0.25">
      <c r="A15" s="25">
        <v>1</v>
      </c>
      <c r="B15" s="25">
        <v>2</v>
      </c>
      <c r="C15" s="26">
        <v>3</v>
      </c>
      <c r="D15" s="25">
        <v>4</v>
      </c>
      <c r="E15" s="25">
        <v>5</v>
      </c>
      <c r="F15" s="26">
        <v>6</v>
      </c>
      <c r="G15" s="25">
        <v>7</v>
      </c>
      <c r="H15" s="25">
        <v>8</v>
      </c>
      <c r="I15" s="26">
        <v>9</v>
      </c>
      <c r="J15" s="25">
        <v>10</v>
      </c>
      <c r="K15" s="16"/>
      <c r="L15" s="16"/>
      <c r="M15" s="16"/>
    </row>
    <row r="16" spans="1:13" ht="15.75" x14ac:dyDescent="0.25">
      <c r="A16" s="54" t="s">
        <v>24</v>
      </c>
      <c r="B16" s="55"/>
      <c r="C16" s="55"/>
      <c r="D16" s="55"/>
      <c r="E16" s="55"/>
      <c r="F16" s="55"/>
      <c r="G16" s="56"/>
      <c r="H16" s="27"/>
      <c r="I16" s="28">
        <f>I63</f>
        <v>14025904.315673366</v>
      </c>
      <c r="J16" s="29"/>
      <c r="K16" s="16"/>
      <c r="L16" s="16"/>
      <c r="M16" s="16"/>
    </row>
    <row r="17" spans="1:13" ht="15.75" x14ac:dyDescent="0.25">
      <c r="A17" s="30" t="s">
        <v>25</v>
      </c>
      <c r="B17" s="30"/>
      <c r="C17" s="31" t="s">
        <v>26</v>
      </c>
      <c r="D17" s="31" t="s">
        <v>27</v>
      </c>
      <c r="E17" s="31" t="s">
        <v>28</v>
      </c>
      <c r="F17" s="31" t="s">
        <v>29</v>
      </c>
      <c r="G17" s="32">
        <v>200</v>
      </c>
      <c r="H17" s="28"/>
      <c r="I17" s="28">
        <f>I18+I28+I49+I52</f>
        <v>11640379.025673367</v>
      </c>
      <c r="J17" s="29"/>
      <c r="K17" s="16"/>
      <c r="L17" s="16"/>
      <c r="M17" s="16"/>
    </row>
    <row r="18" spans="1:13" ht="31.5" x14ac:dyDescent="0.25">
      <c r="A18" s="30" t="s">
        <v>30</v>
      </c>
      <c r="B18" s="30"/>
      <c r="C18" s="31" t="s">
        <v>26</v>
      </c>
      <c r="D18" s="31" t="s">
        <v>27</v>
      </c>
      <c r="E18" s="31" t="s">
        <v>28</v>
      </c>
      <c r="F18" s="31" t="s">
        <v>29</v>
      </c>
      <c r="G18" s="32">
        <v>210</v>
      </c>
      <c r="H18" s="28"/>
      <c r="I18" s="28">
        <f>I19+I21+I27</f>
        <v>6997215.5789733659</v>
      </c>
      <c r="J18" s="29"/>
      <c r="K18" s="16"/>
      <c r="L18" s="16"/>
      <c r="M18" s="16"/>
    </row>
    <row r="19" spans="1:13" ht="15.75" x14ac:dyDescent="0.25">
      <c r="A19" s="30" t="s">
        <v>31</v>
      </c>
      <c r="B19" s="30"/>
      <c r="C19" s="31" t="s">
        <v>26</v>
      </c>
      <c r="D19" s="31" t="s">
        <v>27</v>
      </c>
      <c r="E19" s="31" t="s">
        <v>28</v>
      </c>
      <c r="F19" s="31" t="s">
        <v>29</v>
      </c>
      <c r="G19" s="33">
        <v>211</v>
      </c>
      <c r="H19" s="34"/>
      <c r="I19" s="34">
        <f>I20</f>
        <v>4865007.3571224008</v>
      </c>
      <c r="J19" s="35"/>
      <c r="K19" s="16"/>
      <c r="L19" s="16"/>
      <c r="M19" s="16"/>
    </row>
    <row r="20" spans="1:13" ht="15.75" x14ac:dyDescent="0.25">
      <c r="A20" s="36" t="s">
        <v>32</v>
      </c>
      <c r="B20" s="36"/>
      <c r="C20" s="31" t="s">
        <v>26</v>
      </c>
      <c r="D20" s="31" t="s">
        <v>27</v>
      </c>
      <c r="E20" s="31" t="s">
        <v>28</v>
      </c>
      <c r="F20" s="31" t="s">
        <v>29</v>
      </c>
      <c r="G20" s="37">
        <v>211</v>
      </c>
      <c r="H20" s="38" t="s">
        <v>33</v>
      </c>
      <c r="I20" s="39">
        <f>'[1] 210'!G4</f>
        <v>4865007.3571224008</v>
      </c>
      <c r="J20" s="40"/>
      <c r="K20" s="16"/>
      <c r="L20" s="16"/>
      <c r="M20" s="16"/>
    </row>
    <row r="21" spans="1:13" ht="15.75" x14ac:dyDescent="0.25">
      <c r="A21" s="30" t="s">
        <v>34</v>
      </c>
      <c r="B21" s="30"/>
      <c r="C21" s="31" t="s">
        <v>26</v>
      </c>
      <c r="D21" s="31" t="s">
        <v>27</v>
      </c>
      <c r="E21" s="31" t="s">
        <v>28</v>
      </c>
      <c r="F21" s="31" t="s">
        <v>29</v>
      </c>
      <c r="G21" s="33">
        <v>212</v>
      </c>
      <c r="H21" s="34"/>
      <c r="I21" s="34">
        <f>SUM(I22:I26)</f>
        <v>662976</v>
      </c>
      <c r="J21" s="35"/>
      <c r="K21" s="16"/>
      <c r="L21" s="16"/>
      <c r="M21" s="16"/>
    </row>
    <row r="22" spans="1:13" ht="31.5" x14ac:dyDescent="0.25">
      <c r="A22" s="36" t="s">
        <v>35</v>
      </c>
      <c r="B22" s="36"/>
      <c r="C22" s="31" t="s">
        <v>26</v>
      </c>
      <c r="D22" s="31" t="s">
        <v>27</v>
      </c>
      <c r="E22" s="31" t="s">
        <v>28</v>
      </c>
      <c r="F22" s="31" t="s">
        <v>29</v>
      </c>
      <c r="G22" s="37">
        <v>212</v>
      </c>
      <c r="H22" s="37" t="s">
        <v>36</v>
      </c>
      <c r="I22" s="39">
        <v>0</v>
      </c>
      <c r="J22" s="40"/>
      <c r="K22" s="16"/>
      <c r="L22" s="16"/>
      <c r="M22" s="16"/>
    </row>
    <row r="23" spans="1:13" ht="15.75" x14ac:dyDescent="0.25">
      <c r="A23" s="36" t="s">
        <v>37</v>
      </c>
      <c r="B23" s="36"/>
      <c r="C23" s="31" t="s">
        <v>26</v>
      </c>
      <c r="D23" s="31" t="s">
        <v>27</v>
      </c>
      <c r="E23" s="31" t="s">
        <v>28</v>
      </c>
      <c r="F23" s="31" t="s">
        <v>29</v>
      </c>
      <c r="G23" s="37">
        <v>212</v>
      </c>
      <c r="H23" s="37" t="s">
        <v>38</v>
      </c>
      <c r="I23" s="39"/>
      <c r="J23" s="40"/>
      <c r="K23" s="16"/>
      <c r="L23" s="16"/>
      <c r="M23" s="16"/>
    </row>
    <row r="24" spans="1:13" ht="15.75" x14ac:dyDescent="0.25">
      <c r="A24" s="36" t="s">
        <v>39</v>
      </c>
      <c r="B24" s="36"/>
      <c r="C24" s="31" t="s">
        <v>26</v>
      </c>
      <c r="D24" s="31" t="s">
        <v>27</v>
      </c>
      <c r="E24" s="31" t="s">
        <v>28</v>
      </c>
      <c r="F24" s="31" t="s">
        <v>29</v>
      </c>
      <c r="G24" s="37">
        <v>212</v>
      </c>
      <c r="H24" s="37" t="s">
        <v>40</v>
      </c>
      <c r="I24" s="39">
        <f>'[1] 210'!G26</f>
        <v>662976</v>
      </c>
      <c r="J24" s="40"/>
      <c r="K24" s="16"/>
      <c r="L24" s="16"/>
      <c r="M24" s="16"/>
    </row>
    <row r="25" spans="1:13" ht="15.75" x14ac:dyDescent="0.25">
      <c r="A25" s="36" t="s">
        <v>41</v>
      </c>
      <c r="B25" s="36"/>
      <c r="C25" s="31" t="s">
        <v>26</v>
      </c>
      <c r="D25" s="31" t="s">
        <v>27</v>
      </c>
      <c r="E25" s="31" t="s">
        <v>28</v>
      </c>
      <c r="F25" s="31" t="s">
        <v>29</v>
      </c>
      <c r="G25" s="37">
        <v>212</v>
      </c>
      <c r="H25" s="37" t="s">
        <v>42</v>
      </c>
      <c r="I25" s="39">
        <v>0</v>
      </c>
      <c r="J25" s="40"/>
      <c r="K25" s="16"/>
      <c r="L25" s="16"/>
      <c r="M25" s="16"/>
    </row>
    <row r="26" spans="1:13" ht="15.75" x14ac:dyDescent="0.25">
      <c r="A26" s="36" t="s">
        <v>43</v>
      </c>
      <c r="B26" s="36"/>
      <c r="C26" s="31" t="s">
        <v>26</v>
      </c>
      <c r="D26" s="31" t="s">
        <v>27</v>
      </c>
      <c r="E26" s="31" t="s">
        <v>28</v>
      </c>
      <c r="F26" s="31" t="s">
        <v>29</v>
      </c>
      <c r="G26" s="37">
        <v>212</v>
      </c>
      <c r="H26" s="37" t="s">
        <v>44</v>
      </c>
      <c r="I26" s="39">
        <v>0</v>
      </c>
      <c r="J26" s="40"/>
      <c r="K26" s="16"/>
      <c r="L26" s="16"/>
      <c r="M26" s="16"/>
    </row>
    <row r="27" spans="1:13" ht="15.75" x14ac:dyDescent="0.25">
      <c r="A27" s="30" t="s">
        <v>45</v>
      </c>
      <c r="B27" s="30"/>
      <c r="C27" s="31" t="s">
        <v>26</v>
      </c>
      <c r="D27" s="31" t="s">
        <v>27</v>
      </c>
      <c r="E27" s="31" t="s">
        <v>28</v>
      </c>
      <c r="F27" s="31" t="s">
        <v>29</v>
      </c>
      <c r="G27" s="33">
        <v>213</v>
      </c>
      <c r="H27" s="41"/>
      <c r="I27" s="39">
        <f>'[1] 210'!G7</f>
        <v>1469232.2218509649</v>
      </c>
      <c r="J27" s="40"/>
      <c r="K27" s="16"/>
      <c r="L27" s="16"/>
      <c r="M27" s="16"/>
    </row>
    <row r="28" spans="1:13" ht="15.75" x14ac:dyDescent="0.25">
      <c r="A28" s="30" t="s">
        <v>46</v>
      </c>
      <c r="B28" s="30"/>
      <c r="C28" s="31" t="s">
        <v>26</v>
      </c>
      <c r="D28" s="31" t="s">
        <v>27</v>
      </c>
      <c r="E28" s="31" t="s">
        <v>28</v>
      </c>
      <c r="F28" s="31" t="s">
        <v>29</v>
      </c>
      <c r="G28" s="33">
        <v>220</v>
      </c>
      <c r="H28" s="34"/>
      <c r="I28" s="34">
        <f>I29+I30+I34+I39+I40+I45</f>
        <v>4633891.4467000002</v>
      </c>
      <c r="J28" s="35"/>
      <c r="K28" s="42"/>
      <c r="L28" s="42"/>
      <c r="M28" s="42"/>
    </row>
    <row r="29" spans="1:13" ht="15.75" x14ac:dyDescent="0.25">
      <c r="A29" s="30" t="s">
        <v>47</v>
      </c>
      <c r="B29" s="30"/>
      <c r="C29" s="31" t="s">
        <v>26</v>
      </c>
      <c r="D29" s="31" t="s">
        <v>27</v>
      </c>
      <c r="E29" s="31" t="s">
        <v>28</v>
      </c>
      <c r="F29" s="31" t="s">
        <v>29</v>
      </c>
      <c r="G29" s="33">
        <v>221</v>
      </c>
      <c r="H29" s="41"/>
      <c r="I29" s="39">
        <f>'[1] 220'!F8</f>
        <v>47157.24</v>
      </c>
      <c r="J29" s="40"/>
      <c r="K29" s="16"/>
      <c r="L29" s="16"/>
      <c r="M29" s="16"/>
    </row>
    <row r="30" spans="1:13" ht="15.75" x14ac:dyDescent="0.25">
      <c r="A30" s="30" t="s">
        <v>48</v>
      </c>
      <c r="B30" s="30"/>
      <c r="C30" s="31" t="s">
        <v>26</v>
      </c>
      <c r="D30" s="31" t="s">
        <v>27</v>
      </c>
      <c r="E30" s="31" t="s">
        <v>28</v>
      </c>
      <c r="F30" s="31" t="s">
        <v>29</v>
      </c>
      <c r="G30" s="33">
        <v>222</v>
      </c>
      <c r="H30" s="34"/>
      <c r="I30" s="34">
        <f>SUM(I31:I33)</f>
        <v>41320</v>
      </c>
      <c r="J30" s="35"/>
      <c r="K30" s="16"/>
      <c r="L30" s="16"/>
      <c r="M30" s="16"/>
    </row>
    <row r="31" spans="1:13" ht="31.5" x14ac:dyDescent="0.25">
      <c r="A31" s="36" t="s">
        <v>49</v>
      </c>
      <c r="B31" s="36"/>
      <c r="C31" s="31" t="s">
        <v>26</v>
      </c>
      <c r="D31" s="31" t="s">
        <v>27</v>
      </c>
      <c r="E31" s="31" t="s">
        <v>28</v>
      </c>
      <c r="F31" s="31" t="s">
        <v>29</v>
      </c>
      <c r="G31" s="37">
        <v>222</v>
      </c>
      <c r="H31" s="37" t="s">
        <v>50</v>
      </c>
      <c r="I31" s="39">
        <v>0</v>
      </c>
      <c r="J31" s="40"/>
      <c r="K31" s="16"/>
      <c r="L31" s="16"/>
      <c r="M31" s="16"/>
    </row>
    <row r="32" spans="1:13" ht="31.5" x14ac:dyDescent="0.25">
      <c r="A32" s="36" t="s">
        <v>51</v>
      </c>
      <c r="B32" s="36"/>
      <c r="C32" s="31" t="s">
        <v>26</v>
      </c>
      <c r="D32" s="31" t="s">
        <v>27</v>
      </c>
      <c r="E32" s="31" t="s">
        <v>28</v>
      </c>
      <c r="F32" s="31" t="s">
        <v>29</v>
      </c>
      <c r="G32" s="37">
        <v>222</v>
      </c>
      <c r="H32" s="37" t="s">
        <v>52</v>
      </c>
      <c r="I32" s="39">
        <f>'[1] 220'!G14</f>
        <v>39320</v>
      </c>
      <c r="J32" s="40"/>
      <c r="K32" s="16"/>
      <c r="L32" s="16"/>
      <c r="M32" s="16"/>
    </row>
    <row r="33" spans="1:13" ht="15.75" x14ac:dyDescent="0.25">
      <c r="A33" s="36" t="s">
        <v>48</v>
      </c>
      <c r="B33" s="36"/>
      <c r="C33" s="31" t="s">
        <v>26</v>
      </c>
      <c r="D33" s="31" t="s">
        <v>27</v>
      </c>
      <c r="E33" s="31" t="s">
        <v>28</v>
      </c>
      <c r="F33" s="31" t="s">
        <v>29</v>
      </c>
      <c r="G33" s="37">
        <v>222</v>
      </c>
      <c r="H33" s="37" t="s">
        <v>53</v>
      </c>
      <c r="I33" s="39">
        <f>'[1] 220'!G21</f>
        <v>2000</v>
      </c>
      <c r="J33" s="40"/>
      <c r="K33" s="16"/>
      <c r="L33" s="16"/>
      <c r="M33" s="16"/>
    </row>
    <row r="34" spans="1:13" ht="15.75" x14ac:dyDescent="0.25">
      <c r="A34" s="30" t="s">
        <v>54</v>
      </c>
      <c r="B34" s="30"/>
      <c r="C34" s="31" t="s">
        <v>26</v>
      </c>
      <c r="D34" s="31" t="s">
        <v>27</v>
      </c>
      <c r="E34" s="31" t="s">
        <v>28</v>
      </c>
      <c r="F34" s="31" t="s">
        <v>29</v>
      </c>
      <c r="G34" s="33">
        <v>223</v>
      </c>
      <c r="H34" s="34"/>
      <c r="I34" s="34">
        <f>SUM(I35:I38)</f>
        <v>3381942.4467000002</v>
      </c>
      <c r="J34" s="35"/>
      <c r="K34" s="16"/>
      <c r="L34" s="16"/>
      <c r="M34" s="16"/>
    </row>
    <row r="35" spans="1:13" ht="15.75" x14ac:dyDescent="0.25">
      <c r="A35" s="36" t="s">
        <v>55</v>
      </c>
      <c r="B35" s="36"/>
      <c r="C35" s="31" t="s">
        <v>26</v>
      </c>
      <c r="D35" s="31" t="s">
        <v>27</v>
      </c>
      <c r="E35" s="31" t="s">
        <v>28</v>
      </c>
      <c r="F35" s="31" t="s">
        <v>29</v>
      </c>
      <c r="G35" s="37">
        <v>223</v>
      </c>
      <c r="H35" s="37" t="s">
        <v>56</v>
      </c>
      <c r="I35" s="39">
        <f>'[1] 220'!G27</f>
        <v>1330974.1044000001</v>
      </c>
      <c r="J35" s="40"/>
      <c r="K35" s="16"/>
      <c r="L35" s="16"/>
      <c r="M35" s="16"/>
    </row>
    <row r="36" spans="1:13" ht="31.5" x14ac:dyDescent="0.25">
      <c r="A36" s="36" t="s">
        <v>57</v>
      </c>
      <c r="B36" s="36"/>
      <c r="C36" s="31" t="s">
        <v>26</v>
      </c>
      <c r="D36" s="31" t="s">
        <v>27</v>
      </c>
      <c r="E36" s="31" t="s">
        <v>28</v>
      </c>
      <c r="F36" s="31" t="s">
        <v>29</v>
      </c>
      <c r="G36" s="37">
        <v>223</v>
      </c>
      <c r="H36" s="37" t="s">
        <v>58</v>
      </c>
      <c r="I36" s="39">
        <v>0</v>
      </c>
      <c r="J36" s="40"/>
      <c r="K36" s="16"/>
      <c r="L36" s="16"/>
      <c r="M36" s="16"/>
    </row>
    <row r="37" spans="1:13" ht="15.75" x14ac:dyDescent="0.25">
      <c r="A37" s="36" t="s">
        <v>59</v>
      </c>
      <c r="B37" s="36"/>
      <c r="C37" s="31" t="s">
        <v>26</v>
      </c>
      <c r="D37" s="31" t="s">
        <v>27</v>
      </c>
      <c r="E37" s="31" t="s">
        <v>28</v>
      </c>
      <c r="F37" s="31" t="s">
        <v>29</v>
      </c>
      <c r="G37" s="37">
        <v>223</v>
      </c>
      <c r="H37" s="37" t="s">
        <v>60</v>
      </c>
      <c r="I37" s="39">
        <f>'[1] 220'!G35</f>
        <v>1261268.6235</v>
      </c>
      <c r="J37" s="40"/>
      <c r="K37" s="16"/>
      <c r="L37" s="16"/>
      <c r="M37" s="16"/>
    </row>
    <row r="38" spans="1:13" ht="15.75" x14ac:dyDescent="0.25">
      <c r="A38" s="36" t="s">
        <v>61</v>
      </c>
      <c r="B38" s="36"/>
      <c r="C38" s="31" t="s">
        <v>26</v>
      </c>
      <c r="D38" s="31" t="s">
        <v>27</v>
      </c>
      <c r="E38" s="31" t="s">
        <v>28</v>
      </c>
      <c r="F38" s="31" t="s">
        <v>29</v>
      </c>
      <c r="G38" s="37">
        <v>223</v>
      </c>
      <c r="H38" s="37" t="s">
        <v>62</v>
      </c>
      <c r="I38" s="39">
        <f>'[1] 220'!G45</f>
        <v>789699.71880000003</v>
      </c>
      <c r="J38" s="40"/>
      <c r="K38" s="16"/>
      <c r="L38" s="16"/>
      <c r="M38" s="16"/>
    </row>
    <row r="39" spans="1:13" ht="31.5" x14ac:dyDescent="0.25">
      <c r="A39" s="30" t="s">
        <v>63</v>
      </c>
      <c r="B39" s="30"/>
      <c r="C39" s="31" t="s">
        <v>26</v>
      </c>
      <c r="D39" s="31" t="s">
        <v>27</v>
      </c>
      <c r="E39" s="31" t="s">
        <v>28</v>
      </c>
      <c r="F39" s="31" t="s">
        <v>29</v>
      </c>
      <c r="G39" s="33">
        <v>224</v>
      </c>
      <c r="H39" s="41"/>
      <c r="I39" s="39">
        <v>0</v>
      </c>
      <c r="J39" s="40"/>
      <c r="K39" s="16"/>
      <c r="L39" s="16"/>
      <c r="M39" s="16"/>
    </row>
    <row r="40" spans="1:13" ht="15.75" x14ac:dyDescent="0.25">
      <c r="A40" s="30" t="s">
        <v>64</v>
      </c>
      <c r="B40" s="30"/>
      <c r="C40" s="31" t="s">
        <v>26</v>
      </c>
      <c r="D40" s="31" t="s">
        <v>27</v>
      </c>
      <c r="E40" s="31" t="s">
        <v>28</v>
      </c>
      <c r="F40" s="31" t="s">
        <v>29</v>
      </c>
      <c r="G40" s="33">
        <v>225</v>
      </c>
      <c r="H40" s="34"/>
      <c r="I40" s="34">
        <f>SUM(I41:I44)</f>
        <v>877862.5199999999</v>
      </c>
      <c r="J40" s="35"/>
      <c r="K40" s="16"/>
      <c r="L40" s="16"/>
      <c r="M40" s="16"/>
    </row>
    <row r="41" spans="1:13" ht="15.75" x14ac:dyDescent="0.25">
      <c r="A41" s="36" t="s">
        <v>65</v>
      </c>
      <c r="B41" s="36"/>
      <c r="C41" s="31" t="s">
        <v>26</v>
      </c>
      <c r="D41" s="31" t="s">
        <v>27</v>
      </c>
      <c r="E41" s="31" t="s">
        <v>28</v>
      </c>
      <c r="F41" s="31" t="s">
        <v>29</v>
      </c>
      <c r="G41" s="37">
        <v>225</v>
      </c>
      <c r="H41" s="37" t="s">
        <v>66</v>
      </c>
      <c r="I41" s="39">
        <f>'[1] 220'!G61</f>
        <v>774402.39999999991</v>
      </c>
      <c r="J41" s="40"/>
      <c r="K41" s="16"/>
      <c r="L41" s="16"/>
      <c r="M41" s="16"/>
    </row>
    <row r="42" spans="1:13" ht="15.75" x14ac:dyDescent="0.25">
      <c r="A42" s="36" t="s">
        <v>67</v>
      </c>
      <c r="B42" s="36"/>
      <c r="C42" s="31" t="s">
        <v>26</v>
      </c>
      <c r="D42" s="31" t="s">
        <v>27</v>
      </c>
      <c r="E42" s="31" t="s">
        <v>28</v>
      </c>
      <c r="F42" s="31" t="s">
        <v>29</v>
      </c>
      <c r="G42" s="37">
        <v>225</v>
      </c>
      <c r="H42" s="37" t="s">
        <v>68</v>
      </c>
      <c r="I42" s="39">
        <f>'[1] 220'!G66</f>
        <v>36264.120000000003</v>
      </c>
      <c r="J42" s="40"/>
      <c r="K42" s="16"/>
      <c r="L42" s="16"/>
      <c r="M42" s="16"/>
    </row>
    <row r="43" spans="1:13" ht="31.5" x14ac:dyDescent="0.25">
      <c r="A43" s="36" t="s">
        <v>69</v>
      </c>
      <c r="B43" s="36"/>
      <c r="C43" s="31" t="s">
        <v>26</v>
      </c>
      <c r="D43" s="31" t="s">
        <v>27</v>
      </c>
      <c r="E43" s="31" t="s">
        <v>28</v>
      </c>
      <c r="F43" s="31" t="s">
        <v>29</v>
      </c>
      <c r="G43" s="37">
        <v>225</v>
      </c>
      <c r="H43" s="37" t="s">
        <v>70</v>
      </c>
      <c r="I43" s="39">
        <f>'[1] 220'!F73</f>
        <v>67196</v>
      </c>
      <c r="J43" s="40"/>
      <c r="K43" s="16"/>
      <c r="L43" s="16"/>
      <c r="M43" s="16"/>
    </row>
    <row r="44" spans="1:13" ht="15.75" x14ac:dyDescent="0.25">
      <c r="A44" s="36" t="s">
        <v>71</v>
      </c>
      <c r="B44" s="36"/>
      <c r="C44" s="31" t="s">
        <v>26</v>
      </c>
      <c r="D44" s="31" t="s">
        <v>27</v>
      </c>
      <c r="E44" s="31" t="s">
        <v>28</v>
      </c>
      <c r="F44" s="31" t="s">
        <v>29</v>
      </c>
      <c r="G44" s="37">
        <v>225</v>
      </c>
      <c r="H44" s="37" t="s">
        <v>72</v>
      </c>
      <c r="I44" s="39">
        <v>0</v>
      </c>
      <c r="J44" s="40"/>
      <c r="K44" s="16"/>
      <c r="L44" s="16"/>
      <c r="M44" s="16"/>
    </row>
    <row r="45" spans="1:13" ht="15.75" x14ac:dyDescent="0.25">
      <c r="A45" s="30" t="s">
        <v>73</v>
      </c>
      <c r="B45" s="30"/>
      <c r="C45" s="31" t="s">
        <v>26</v>
      </c>
      <c r="D45" s="31" t="s">
        <v>27</v>
      </c>
      <c r="E45" s="31" t="s">
        <v>28</v>
      </c>
      <c r="F45" s="31" t="s">
        <v>29</v>
      </c>
      <c r="G45" s="33">
        <v>226</v>
      </c>
      <c r="H45" s="34"/>
      <c r="I45" s="34">
        <f>SUM(I46:I48)</f>
        <v>285609.24</v>
      </c>
      <c r="J45" s="35"/>
      <c r="K45" s="16"/>
      <c r="L45" s="16"/>
      <c r="M45" s="16"/>
    </row>
    <row r="46" spans="1:13" ht="31.5" x14ac:dyDescent="0.25">
      <c r="A46" s="36" t="s">
        <v>74</v>
      </c>
      <c r="B46" s="36"/>
      <c r="C46" s="31" t="s">
        <v>26</v>
      </c>
      <c r="D46" s="31" t="s">
        <v>27</v>
      </c>
      <c r="E46" s="31" t="s">
        <v>28</v>
      </c>
      <c r="F46" s="31" t="s">
        <v>29</v>
      </c>
      <c r="G46" s="37">
        <v>226</v>
      </c>
      <c r="H46" s="37" t="s">
        <v>75</v>
      </c>
      <c r="I46" s="39">
        <v>0</v>
      </c>
      <c r="J46" s="40"/>
      <c r="K46" s="16"/>
      <c r="L46" s="16"/>
      <c r="M46" s="16"/>
    </row>
    <row r="47" spans="1:13" ht="47.25" x14ac:dyDescent="0.25">
      <c r="A47" s="36" t="s">
        <v>76</v>
      </c>
      <c r="B47" s="36"/>
      <c r="C47" s="31" t="s">
        <v>26</v>
      </c>
      <c r="D47" s="31" t="s">
        <v>27</v>
      </c>
      <c r="E47" s="31" t="s">
        <v>28</v>
      </c>
      <c r="F47" s="31" t="s">
        <v>29</v>
      </c>
      <c r="G47" s="37">
        <v>226</v>
      </c>
      <c r="H47" s="37" t="s">
        <v>77</v>
      </c>
      <c r="I47" s="39">
        <v>0</v>
      </c>
      <c r="J47" s="40"/>
      <c r="K47" s="16"/>
      <c r="L47" s="16"/>
      <c r="M47" s="16"/>
    </row>
    <row r="48" spans="1:13" ht="31.5" x14ac:dyDescent="0.25">
      <c r="A48" s="36" t="s">
        <v>78</v>
      </c>
      <c r="B48" s="36"/>
      <c r="C48" s="31" t="s">
        <v>26</v>
      </c>
      <c r="D48" s="31" t="s">
        <v>27</v>
      </c>
      <c r="E48" s="31" t="s">
        <v>28</v>
      </c>
      <c r="F48" s="31" t="s">
        <v>29</v>
      </c>
      <c r="G48" s="37">
        <v>226</v>
      </c>
      <c r="H48" s="37" t="s">
        <v>79</v>
      </c>
      <c r="I48" s="39">
        <f>'[1] 220'!F84</f>
        <v>285609.24</v>
      </c>
      <c r="J48" s="40"/>
      <c r="K48" s="16"/>
      <c r="L48" s="16"/>
      <c r="M48" s="16"/>
    </row>
    <row r="49" spans="1:13" ht="15.75" x14ac:dyDescent="0.25">
      <c r="A49" s="36" t="s">
        <v>80</v>
      </c>
      <c r="B49" s="36"/>
      <c r="C49" s="31" t="s">
        <v>26</v>
      </c>
      <c r="D49" s="31" t="s">
        <v>27</v>
      </c>
      <c r="E49" s="31" t="s">
        <v>28</v>
      </c>
      <c r="F49" s="31" t="s">
        <v>29</v>
      </c>
      <c r="G49" s="33">
        <v>260</v>
      </c>
      <c r="H49" s="34"/>
      <c r="I49" s="34">
        <f>I50</f>
        <v>0</v>
      </c>
      <c r="J49" s="35"/>
      <c r="K49" s="16"/>
      <c r="L49" s="16"/>
      <c r="M49" s="16"/>
    </row>
    <row r="50" spans="1:13" ht="31.5" x14ac:dyDescent="0.25">
      <c r="A50" s="30" t="s">
        <v>81</v>
      </c>
      <c r="B50" s="30"/>
      <c r="C50" s="31" t="s">
        <v>26</v>
      </c>
      <c r="D50" s="31" t="s">
        <v>27</v>
      </c>
      <c r="E50" s="31" t="s">
        <v>28</v>
      </c>
      <c r="F50" s="31" t="s">
        <v>29</v>
      </c>
      <c r="G50" s="33">
        <v>262</v>
      </c>
      <c r="H50" s="34"/>
      <c r="I50" s="34">
        <f>I51</f>
        <v>0</v>
      </c>
      <c r="J50" s="35"/>
      <c r="K50" s="16"/>
      <c r="L50" s="16"/>
      <c r="M50" s="16"/>
    </row>
    <row r="51" spans="1:13" ht="15.75" x14ac:dyDescent="0.25">
      <c r="A51" s="36" t="s">
        <v>82</v>
      </c>
      <c r="B51" s="36"/>
      <c r="C51" s="31" t="s">
        <v>26</v>
      </c>
      <c r="D51" s="31" t="s">
        <v>27</v>
      </c>
      <c r="E51" s="31" t="s">
        <v>28</v>
      </c>
      <c r="F51" s="31" t="s">
        <v>29</v>
      </c>
      <c r="G51" s="37">
        <v>262</v>
      </c>
      <c r="H51" s="38" t="s">
        <v>83</v>
      </c>
      <c r="I51" s="39">
        <v>0</v>
      </c>
      <c r="J51" s="40"/>
      <c r="K51" s="16"/>
      <c r="L51" s="16"/>
      <c r="M51" s="16"/>
    </row>
    <row r="52" spans="1:13" ht="15.75" x14ac:dyDescent="0.25">
      <c r="A52" s="30" t="s">
        <v>84</v>
      </c>
      <c r="B52" s="30"/>
      <c r="C52" s="31" t="s">
        <v>26</v>
      </c>
      <c r="D52" s="31" t="s">
        <v>27</v>
      </c>
      <c r="E52" s="31" t="s">
        <v>28</v>
      </c>
      <c r="F52" s="31" t="s">
        <v>29</v>
      </c>
      <c r="G52" s="33">
        <v>290</v>
      </c>
      <c r="H52" s="34"/>
      <c r="I52" s="34">
        <f>I53</f>
        <v>9272</v>
      </c>
      <c r="J52" s="35"/>
      <c r="K52" s="16"/>
      <c r="L52" s="16"/>
      <c r="M52" s="16"/>
    </row>
    <row r="53" spans="1:13" ht="15.75" x14ac:dyDescent="0.25">
      <c r="A53" s="36" t="s">
        <v>85</v>
      </c>
      <c r="B53" s="36"/>
      <c r="C53" s="31" t="s">
        <v>26</v>
      </c>
      <c r="D53" s="31" t="s">
        <v>27</v>
      </c>
      <c r="E53" s="31" t="s">
        <v>28</v>
      </c>
      <c r="F53" s="31" t="s">
        <v>29</v>
      </c>
      <c r="G53" s="37">
        <v>290</v>
      </c>
      <c r="H53" s="37" t="s">
        <v>86</v>
      </c>
      <c r="I53" s="39">
        <f>'[1] 290, 310'!E7</f>
        <v>9272</v>
      </c>
      <c r="J53" s="40"/>
      <c r="K53" s="16"/>
      <c r="L53" s="16"/>
      <c r="M53" s="16"/>
    </row>
    <row r="54" spans="1:13" ht="15.75" x14ac:dyDescent="0.25">
      <c r="A54" s="30" t="s">
        <v>87</v>
      </c>
      <c r="B54" s="30"/>
      <c r="C54" s="31" t="s">
        <v>26</v>
      </c>
      <c r="D54" s="31" t="s">
        <v>27</v>
      </c>
      <c r="E54" s="31" t="s">
        <v>28</v>
      </c>
      <c r="F54" s="31" t="s">
        <v>29</v>
      </c>
      <c r="G54" s="33">
        <v>300</v>
      </c>
      <c r="H54" s="34">
        <v>300</v>
      </c>
      <c r="I54" s="34">
        <f>I55+I58</f>
        <v>2385525.29</v>
      </c>
      <c r="J54" s="35"/>
      <c r="K54" s="16"/>
      <c r="L54" s="16"/>
      <c r="M54" s="16"/>
    </row>
    <row r="55" spans="1:13" ht="15.75" x14ac:dyDescent="0.25">
      <c r="A55" s="30" t="s">
        <v>88</v>
      </c>
      <c r="B55" s="30"/>
      <c r="C55" s="31" t="s">
        <v>26</v>
      </c>
      <c r="D55" s="31" t="s">
        <v>27</v>
      </c>
      <c r="E55" s="31" t="s">
        <v>28</v>
      </c>
      <c r="F55" s="31" t="s">
        <v>29</v>
      </c>
      <c r="G55" s="33">
        <v>310</v>
      </c>
      <c r="H55" s="34">
        <v>310</v>
      </c>
      <c r="I55" s="34">
        <f>SUM(I56:I57)</f>
        <v>42144</v>
      </c>
      <c r="J55" s="35"/>
      <c r="K55" s="16"/>
      <c r="L55" s="16"/>
      <c r="M55" s="16"/>
    </row>
    <row r="56" spans="1:13" ht="31.5" x14ac:dyDescent="0.25">
      <c r="A56" s="36" t="s">
        <v>89</v>
      </c>
      <c r="B56" s="36"/>
      <c r="C56" s="31" t="s">
        <v>26</v>
      </c>
      <c r="D56" s="31" t="s">
        <v>27</v>
      </c>
      <c r="E56" s="31" t="s">
        <v>28</v>
      </c>
      <c r="F56" s="31" t="s">
        <v>29</v>
      </c>
      <c r="G56" s="37">
        <v>310</v>
      </c>
      <c r="H56" s="37" t="s">
        <v>90</v>
      </c>
      <c r="I56" s="39">
        <f>'[1] 290, 310'!E20</f>
        <v>42144</v>
      </c>
      <c r="J56" s="40"/>
      <c r="K56" s="16"/>
      <c r="L56" s="16"/>
      <c r="M56" s="16"/>
    </row>
    <row r="57" spans="1:13" ht="31.5" x14ac:dyDescent="0.25">
      <c r="A57" s="36" t="s">
        <v>91</v>
      </c>
      <c r="B57" s="36"/>
      <c r="C57" s="31" t="s">
        <v>26</v>
      </c>
      <c r="D57" s="31" t="s">
        <v>27</v>
      </c>
      <c r="E57" s="31" t="s">
        <v>28</v>
      </c>
      <c r="F57" s="31" t="s">
        <v>29</v>
      </c>
      <c r="G57" s="37">
        <v>310</v>
      </c>
      <c r="H57" s="37" t="s">
        <v>92</v>
      </c>
      <c r="I57" s="39"/>
      <c r="J57" s="40"/>
      <c r="K57" s="16"/>
      <c r="L57" s="16"/>
      <c r="M57" s="16"/>
    </row>
    <row r="58" spans="1:13" ht="31.5" x14ac:dyDescent="0.25">
      <c r="A58" s="30" t="s">
        <v>93</v>
      </c>
      <c r="B58" s="30"/>
      <c r="C58" s="31" t="s">
        <v>26</v>
      </c>
      <c r="D58" s="31" t="s">
        <v>27</v>
      </c>
      <c r="E58" s="31" t="s">
        <v>28</v>
      </c>
      <c r="F58" s="31" t="s">
        <v>29</v>
      </c>
      <c r="G58" s="33">
        <v>340</v>
      </c>
      <c r="H58" s="34">
        <v>340</v>
      </c>
      <c r="I58" s="34">
        <f>SUM(I59:I62)</f>
        <v>2343381.29</v>
      </c>
      <c r="J58" s="35"/>
      <c r="K58" s="16"/>
      <c r="L58" s="16"/>
      <c r="M58" s="16"/>
    </row>
    <row r="59" spans="1:13" ht="31.5" x14ac:dyDescent="0.25">
      <c r="A59" s="36" t="s">
        <v>94</v>
      </c>
      <c r="B59" s="36"/>
      <c r="C59" s="31" t="s">
        <v>26</v>
      </c>
      <c r="D59" s="31" t="s">
        <v>27</v>
      </c>
      <c r="E59" s="31" t="s">
        <v>28</v>
      </c>
      <c r="F59" s="31" t="s">
        <v>29</v>
      </c>
      <c r="G59" s="37">
        <v>340</v>
      </c>
      <c r="H59" s="37" t="s">
        <v>95</v>
      </c>
      <c r="I59" s="39">
        <f>'[1]340'!F31</f>
        <v>12249.289999999999</v>
      </c>
      <c r="J59" s="40"/>
      <c r="K59" s="16"/>
      <c r="L59" s="16"/>
      <c r="M59" s="16"/>
    </row>
    <row r="60" spans="1:13" ht="15.75" x14ac:dyDescent="0.25">
      <c r="A60" s="36" t="s">
        <v>96</v>
      </c>
      <c r="B60" s="36"/>
      <c r="C60" s="31" t="s">
        <v>26</v>
      </c>
      <c r="D60" s="31" t="s">
        <v>27</v>
      </c>
      <c r="E60" s="31" t="s">
        <v>28</v>
      </c>
      <c r="F60" s="31" t="s">
        <v>29</v>
      </c>
      <c r="G60" s="37">
        <v>340</v>
      </c>
      <c r="H60" s="37" t="s">
        <v>97</v>
      </c>
      <c r="I60" s="39">
        <f>'[1]340'!F37</f>
        <v>2201916</v>
      </c>
      <c r="J60" s="40"/>
      <c r="K60" s="16"/>
      <c r="L60" s="16"/>
      <c r="M60" s="16"/>
    </row>
    <row r="61" spans="1:13" ht="15.75" x14ac:dyDescent="0.25">
      <c r="A61" s="36" t="s">
        <v>98</v>
      </c>
      <c r="B61" s="36"/>
      <c r="C61" s="31" t="s">
        <v>26</v>
      </c>
      <c r="D61" s="31" t="s">
        <v>27</v>
      </c>
      <c r="E61" s="31" t="s">
        <v>28</v>
      </c>
      <c r="F61" s="31" t="s">
        <v>29</v>
      </c>
      <c r="G61" s="37">
        <v>340</v>
      </c>
      <c r="H61" s="37" t="s">
        <v>99</v>
      </c>
      <c r="I61" s="39"/>
      <c r="J61" s="40"/>
      <c r="K61" s="16"/>
      <c r="L61" s="16"/>
      <c r="M61" s="16"/>
    </row>
    <row r="62" spans="1:13" ht="31.5" x14ac:dyDescent="0.25">
      <c r="A62" s="36" t="s">
        <v>100</v>
      </c>
      <c r="B62" s="36"/>
      <c r="C62" s="31" t="s">
        <v>26</v>
      </c>
      <c r="D62" s="31" t="s">
        <v>27</v>
      </c>
      <c r="E62" s="31" t="s">
        <v>28</v>
      </c>
      <c r="F62" s="31" t="s">
        <v>29</v>
      </c>
      <c r="G62" s="37">
        <v>340</v>
      </c>
      <c r="H62" s="37" t="s">
        <v>101</v>
      </c>
      <c r="I62" s="39">
        <f>'[1]340'!F86</f>
        <v>129216</v>
      </c>
      <c r="J62" s="40"/>
      <c r="K62" s="16"/>
      <c r="L62" s="16"/>
      <c r="M62" s="16"/>
    </row>
    <row r="63" spans="1:13" ht="15.75" x14ac:dyDescent="0.25">
      <c r="A63" s="54" t="s">
        <v>24</v>
      </c>
      <c r="B63" s="55"/>
      <c r="C63" s="55"/>
      <c r="D63" s="55"/>
      <c r="E63" s="55"/>
      <c r="F63" s="55"/>
      <c r="G63" s="56"/>
      <c r="H63" s="43"/>
      <c r="I63" s="44">
        <f>I17+I54</f>
        <v>14025904.315673366</v>
      </c>
      <c r="J63" s="45"/>
      <c r="K63" s="16"/>
      <c r="L63" s="16"/>
      <c r="M63" s="16"/>
    </row>
    <row r="64" spans="1:13" x14ac:dyDescent="0.25">
      <c r="A64" s="57" t="s">
        <v>102</v>
      </c>
      <c r="B64" s="58"/>
      <c r="C64" s="58"/>
      <c r="D64" s="58"/>
      <c r="E64" s="58"/>
      <c r="F64" s="58"/>
      <c r="G64" s="59"/>
      <c r="H64" s="46"/>
      <c r="I64" s="47">
        <f>SUM(J64:J64)</f>
        <v>0</v>
      </c>
      <c r="J64" s="47">
        <f>J63</f>
        <v>0</v>
      </c>
      <c r="K64" s="16"/>
      <c r="L64" s="16"/>
      <c r="M64" s="16"/>
    </row>
    <row r="65" spans="1:13" x14ac:dyDescent="0.25">
      <c r="A65" s="60"/>
      <c r="B65" s="60"/>
      <c r="C65" s="60"/>
      <c r="D65" s="60"/>
      <c r="E65" s="60"/>
      <c r="F65" s="60"/>
      <c r="G65" s="16"/>
      <c r="H65" s="16"/>
      <c r="I65" s="16"/>
      <c r="J65" s="16"/>
      <c r="K65" s="48"/>
      <c r="L65" s="16"/>
      <c r="M65" s="16"/>
    </row>
    <row r="66" spans="1:13" ht="15.75" x14ac:dyDescent="0.25">
      <c r="A66" s="49" t="s">
        <v>103</v>
      </c>
      <c r="B66" s="50"/>
      <c r="C66" s="50"/>
      <c r="D66" s="50"/>
      <c r="E66" s="50" t="s">
        <v>104</v>
      </c>
      <c r="F66" s="50"/>
      <c r="G66" s="50"/>
      <c r="H66" s="6"/>
      <c r="I66" s="6" t="s">
        <v>105</v>
      </c>
      <c r="J66" s="6"/>
      <c r="K66" s="51"/>
      <c r="L66" s="16"/>
      <c r="M66" s="16"/>
    </row>
    <row r="67" spans="1:13" ht="15.75" x14ac:dyDescent="0.25">
      <c r="A67" s="16"/>
      <c r="B67" s="16"/>
      <c r="C67" s="16" t="s">
        <v>106</v>
      </c>
      <c r="D67" s="16"/>
      <c r="E67" s="16" t="s">
        <v>107</v>
      </c>
      <c r="F67" s="16"/>
      <c r="G67" s="16"/>
      <c r="H67" s="16"/>
      <c r="I67" s="6" t="s">
        <v>108</v>
      </c>
      <c r="J67" s="16"/>
      <c r="K67" s="48"/>
      <c r="L67" s="16"/>
      <c r="M67" s="16"/>
    </row>
    <row r="68" spans="1:13" ht="15.75" x14ac:dyDescent="0.25">
      <c r="A68" s="6" t="s">
        <v>109</v>
      </c>
      <c r="B68" s="50"/>
      <c r="C68" s="50"/>
      <c r="D68" s="50"/>
      <c r="E68" s="50"/>
      <c r="F68" s="50"/>
      <c r="G68" s="50"/>
      <c r="H68" s="6"/>
      <c r="I68" s="6"/>
      <c r="J68" s="6"/>
      <c r="K68" s="51"/>
      <c r="L68" s="16"/>
      <c r="M68" s="16"/>
    </row>
    <row r="69" spans="1:13" ht="15.75" x14ac:dyDescent="0.25">
      <c r="A69" s="6"/>
      <c r="B69" s="16"/>
      <c r="C69" s="16" t="s">
        <v>106</v>
      </c>
      <c r="D69" s="16"/>
      <c r="E69" s="16" t="s">
        <v>107</v>
      </c>
      <c r="F69" s="16"/>
      <c r="G69" s="16"/>
      <c r="H69" s="6"/>
      <c r="I69" s="6"/>
      <c r="J69" s="6"/>
      <c r="K69" s="6"/>
      <c r="L69" s="16"/>
      <c r="M69" s="16"/>
    </row>
    <row r="70" spans="1:13" ht="15.75" x14ac:dyDescent="0.25">
      <c r="A70" s="6" t="s">
        <v>110</v>
      </c>
      <c r="B70" s="50"/>
      <c r="C70" s="50"/>
      <c r="D70" s="50"/>
      <c r="E70" s="50"/>
      <c r="F70" s="50"/>
      <c r="G70" s="50"/>
      <c r="H70" s="52"/>
      <c r="I70" s="6"/>
      <c r="J70" s="6"/>
      <c r="K70" s="6"/>
      <c r="L70" s="16"/>
      <c r="M70" s="16"/>
    </row>
    <row r="71" spans="1:13" ht="15.75" x14ac:dyDescent="0.25">
      <c r="A71" s="6" t="s">
        <v>111</v>
      </c>
      <c r="B71" s="16"/>
      <c r="C71" s="16" t="s">
        <v>106</v>
      </c>
      <c r="D71" s="16"/>
      <c r="E71" s="16" t="s">
        <v>107</v>
      </c>
      <c r="F71" s="16"/>
      <c r="G71" s="16"/>
      <c r="H71" s="6" t="s">
        <v>112</v>
      </c>
      <c r="I71" s="6"/>
      <c r="J71" s="6"/>
      <c r="K71" s="6"/>
      <c r="L71" s="16"/>
      <c r="M71" s="53"/>
    </row>
    <row r="72" spans="1:13" x14ac:dyDescent="0.25">
      <c r="A72" s="16" t="s">
        <v>113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</sheetData>
  <mergeCells count="11">
    <mergeCell ref="A16:G16"/>
    <mergeCell ref="A63:G63"/>
    <mergeCell ref="A64:G64"/>
    <mergeCell ref="A65:F65"/>
    <mergeCell ref="A7:M7"/>
    <mergeCell ref="A9:M9"/>
    <mergeCell ref="A11:L11"/>
    <mergeCell ref="A13:A14"/>
    <mergeCell ref="B13:B14"/>
    <mergeCell ref="C13:H13"/>
    <mergeCell ref="I13:J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70" workbookViewId="0">
      <selection activeCell="A11" sqref="A11:J11"/>
    </sheetView>
  </sheetViews>
  <sheetFormatPr defaultRowHeight="15" x14ac:dyDescent="0.25"/>
  <cols>
    <col min="1" max="1" width="46.140625" customWidth="1"/>
    <col min="2" max="2" width="7.42578125" customWidth="1"/>
    <col min="3" max="3" width="6.85546875" customWidth="1"/>
    <col min="4" max="4" width="7" customWidth="1"/>
    <col min="5" max="5" width="14.28515625" customWidth="1"/>
    <col min="6" max="6" width="5.7109375" customWidth="1"/>
    <col min="7" max="7" width="10.140625" customWidth="1"/>
    <col min="8" max="8" width="13.28515625" customWidth="1"/>
    <col min="9" max="9" width="17.5703125" customWidth="1"/>
    <col min="10" max="10" width="13.5703125" customWidth="1"/>
  </cols>
  <sheetData>
    <row r="1" spans="1:10" ht="15.75" x14ac:dyDescent="0.25">
      <c r="A1" s="1" t="s">
        <v>0</v>
      </c>
      <c r="B1" s="2"/>
      <c r="C1" s="3"/>
      <c r="D1" s="2"/>
      <c r="E1" s="2"/>
      <c r="F1" s="2"/>
      <c r="G1" s="1" t="s">
        <v>1</v>
      </c>
      <c r="H1" s="4"/>
      <c r="I1" s="2"/>
      <c r="J1" s="2"/>
    </row>
    <row r="2" spans="1:10" ht="15.75" x14ac:dyDescent="0.25">
      <c r="A2" s="5" t="s">
        <v>2</v>
      </c>
      <c r="B2" s="6"/>
      <c r="C2" s="7"/>
      <c r="D2" s="6"/>
      <c r="E2" s="8"/>
      <c r="F2" s="6"/>
      <c r="G2" s="5" t="s">
        <v>3</v>
      </c>
      <c r="H2" s="5"/>
      <c r="I2" s="6"/>
      <c r="J2" s="6"/>
    </row>
    <row r="3" spans="1:10" ht="15.75" x14ac:dyDescent="0.25">
      <c r="A3" s="6"/>
      <c r="B3" s="6"/>
      <c r="C3" s="7"/>
      <c r="D3" s="6"/>
      <c r="E3" s="6"/>
      <c r="F3" s="6"/>
      <c r="G3" s="9" t="s">
        <v>4</v>
      </c>
      <c r="H3" s="9"/>
      <c r="I3" s="9"/>
      <c r="J3" s="9"/>
    </row>
    <row r="4" spans="1:10" ht="15.75" x14ac:dyDescent="0.25">
      <c r="A4" s="5" t="s">
        <v>5</v>
      </c>
      <c r="B4" s="6"/>
      <c r="C4" s="7"/>
      <c r="D4" s="6"/>
      <c r="E4" s="6"/>
      <c r="F4" s="6"/>
      <c r="G4" s="5" t="s">
        <v>6</v>
      </c>
      <c r="H4" s="5"/>
      <c r="I4" s="6"/>
      <c r="J4" s="6"/>
    </row>
    <row r="5" spans="1:10" ht="15.75" x14ac:dyDescent="0.25">
      <c r="A5" s="5" t="s">
        <v>117</v>
      </c>
      <c r="B5" s="6"/>
      <c r="C5" s="7"/>
      <c r="D5" s="6"/>
      <c r="E5" s="6"/>
      <c r="F5" s="6"/>
      <c r="G5" s="5" t="s">
        <v>114</v>
      </c>
      <c r="H5" s="5"/>
      <c r="I5" s="74" t="s">
        <v>118</v>
      </c>
      <c r="J5" s="6"/>
    </row>
    <row r="6" spans="1:10" ht="15.75" x14ac:dyDescent="0.25">
      <c r="A6" s="6"/>
      <c r="B6" s="6"/>
      <c r="C6" s="10"/>
      <c r="D6" s="10"/>
      <c r="E6" s="11"/>
      <c r="F6" s="10"/>
      <c r="G6" s="10"/>
      <c r="H6" s="10"/>
      <c r="I6" s="6"/>
      <c r="J6" s="12"/>
    </row>
    <row r="7" spans="1:10" ht="15.75" x14ac:dyDescent="0.25">
      <c r="A7" s="61" t="s">
        <v>9</v>
      </c>
      <c r="B7" s="61"/>
      <c r="C7" s="61"/>
      <c r="D7" s="61"/>
      <c r="E7" s="61"/>
      <c r="F7" s="61"/>
      <c r="G7" s="61"/>
      <c r="H7" s="61"/>
      <c r="I7" s="61"/>
      <c r="J7" s="61"/>
    </row>
    <row r="8" spans="1:10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ht="15.75" x14ac:dyDescent="0.25">
      <c r="A9" s="62" t="s">
        <v>10</v>
      </c>
      <c r="B9" s="62"/>
      <c r="C9" s="62"/>
      <c r="D9" s="62"/>
      <c r="E9" s="62"/>
      <c r="F9" s="62"/>
      <c r="G9" s="62"/>
      <c r="H9" s="62"/>
      <c r="I9" s="62"/>
      <c r="J9" s="62"/>
    </row>
    <row r="10" spans="1:10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5.75" x14ac:dyDescent="0.25">
      <c r="A11" s="63" t="s">
        <v>11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0" x14ac:dyDescent="0.25">
      <c r="A12" s="16"/>
      <c r="B12" s="71"/>
      <c r="C12" s="71"/>
      <c r="D12" s="71"/>
      <c r="E12" s="72"/>
      <c r="F12" s="72"/>
      <c r="G12" s="72"/>
      <c r="H12" s="72"/>
      <c r="I12" s="72"/>
      <c r="J12" s="73"/>
    </row>
    <row r="13" spans="1:10" ht="18.75" x14ac:dyDescent="0.3">
      <c r="A13" s="16"/>
      <c r="B13" s="16"/>
      <c r="C13" s="17"/>
      <c r="D13" s="17"/>
      <c r="E13" s="17"/>
      <c r="F13" s="18"/>
      <c r="G13" s="18"/>
      <c r="H13" s="18"/>
      <c r="I13" s="18"/>
      <c r="J13" s="19"/>
    </row>
    <row r="14" spans="1:10" ht="15.75" x14ac:dyDescent="0.25">
      <c r="A14" s="64" t="s">
        <v>12</v>
      </c>
      <c r="B14" s="66" t="s">
        <v>13</v>
      </c>
      <c r="C14" s="68" t="s">
        <v>14</v>
      </c>
      <c r="D14" s="68"/>
      <c r="E14" s="68"/>
      <c r="F14" s="68"/>
      <c r="G14" s="68"/>
      <c r="H14" s="68"/>
      <c r="I14" s="69" t="s">
        <v>15</v>
      </c>
      <c r="J14" s="70"/>
    </row>
    <row r="15" spans="1:10" ht="63" x14ac:dyDescent="0.25">
      <c r="A15" s="65"/>
      <c r="B15" s="67"/>
      <c r="C15" s="20" t="s">
        <v>16</v>
      </c>
      <c r="D15" s="21" t="s">
        <v>17</v>
      </c>
      <c r="E15" s="20" t="s">
        <v>18</v>
      </c>
      <c r="F15" s="20" t="s">
        <v>19</v>
      </c>
      <c r="G15" s="22" t="s">
        <v>20</v>
      </c>
      <c r="H15" s="23" t="s">
        <v>21</v>
      </c>
      <c r="I15" s="22" t="s">
        <v>22</v>
      </c>
      <c r="J15" s="24" t="s">
        <v>23</v>
      </c>
    </row>
    <row r="16" spans="1:10" x14ac:dyDescent="0.25">
      <c r="A16" s="25">
        <v>1</v>
      </c>
      <c r="B16" s="25">
        <v>2</v>
      </c>
      <c r="C16" s="26">
        <v>3</v>
      </c>
      <c r="D16" s="25">
        <v>4</v>
      </c>
      <c r="E16" s="25">
        <v>5</v>
      </c>
      <c r="F16" s="26">
        <v>6</v>
      </c>
      <c r="G16" s="25">
        <v>7</v>
      </c>
      <c r="H16" s="25">
        <v>8</v>
      </c>
      <c r="I16" s="26">
        <v>9</v>
      </c>
      <c r="J16" s="25">
        <v>10</v>
      </c>
    </row>
    <row r="17" spans="1:10" ht="15.75" x14ac:dyDescent="0.25">
      <c r="A17" s="54" t="s">
        <v>24</v>
      </c>
      <c r="B17" s="55"/>
      <c r="C17" s="55"/>
      <c r="D17" s="55"/>
      <c r="E17" s="55"/>
      <c r="F17" s="55"/>
      <c r="G17" s="56"/>
      <c r="H17" s="27"/>
      <c r="I17" s="28">
        <f>I64</f>
        <v>10491607.793269714</v>
      </c>
      <c r="J17" s="29"/>
    </row>
    <row r="18" spans="1:10" ht="15.75" x14ac:dyDescent="0.25">
      <c r="A18" s="30" t="s">
        <v>25</v>
      </c>
      <c r="B18" s="30"/>
      <c r="C18" s="31" t="s">
        <v>26</v>
      </c>
      <c r="D18" s="31" t="s">
        <v>27</v>
      </c>
      <c r="E18" s="31" t="s">
        <v>115</v>
      </c>
      <c r="F18" s="31" t="s">
        <v>29</v>
      </c>
      <c r="G18" s="32">
        <v>200</v>
      </c>
      <c r="H18" s="28"/>
      <c r="I18" s="28">
        <f>I19+I29+I50+I53</f>
        <v>10215875.793269714</v>
      </c>
      <c r="J18" s="29"/>
    </row>
    <row r="19" spans="1:10" ht="31.5" x14ac:dyDescent="0.25">
      <c r="A19" s="30" t="s">
        <v>30</v>
      </c>
      <c r="B19" s="30"/>
      <c r="C19" s="31" t="s">
        <v>26</v>
      </c>
      <c r="D19" s="31" t="s">
        <v>27</v>
      </c>
      <c r="E19" s="31" t="s">
        <v>115</v>
      </c>
      <c r="F19" s="31" t="s">
        <v>29</v>
      </c>
      <c r="G19" s="32">
        <v>210</v>
      </c>
      <c r="H19" s="28"/>
      <c r="I19" s="28">
        <f>I20+I22+I28</f>
        <v>9949415.7932697143</v>
      </c>
      <c r="J19" s="29"/>
    </row>
    <row r="20" spans="1:10" ht="15.75" x14ac:dyDescent="0.25">
      <c r="A20" s="30" t="s">
        <v>31</v>
      </c>
      <c r="B20" s="30"/>
      <c r="C20" s="31" t="s">
        <v>26</v>
      </c>
      <c r="D20" s="31" t="s">
        <v>27</v>
      </c>
      <c r="E20" s="31" t="s">
        <v>115</v>
      </c>
      <c r="F20" s="31" t="s">
        <v>29</v>
      </c>
      <c r="G20" s="33">
        <v>211</v>
      </c>
      <c r="H20" s="34"/>
      <c r="I20" s="34">
        <f>I21</f>
        <v>7640872.3450612249</v>
      </c>
      <c r="J20" s="35"/>
    </row>
    <row r="21" spans="1:10" ht="15.75" x14ac:dyDescent="0.25">
      <c r="A21" s="36" t="s">
        <v>32</v>
      </c>
      <c r="B21" s="36"/>
      <c r="C21" s="31" t="s">
        <v>26</v>
      </c>
      <c r="D21" s="31" t="s">
        <v>27</v>
      </c>
      <c r="E21" s="31" t="s">
        <v>115</v>
      </c>
      <c r="F21" s="31" t="s">
        <v>29</v>
      </c>
      <c r="G21" s="37">
        <v>211</v>
      </c>
      <c r="H21" s="38" t="s">
        <v>33</v>
      </c>
      <c r="I21" s="39">
        <f>'[2] 210'!G4</f>
        <v>7640872.3450612249</v>
      </c>
      <c r="J21" s="40"/>
    </row>
    <row r="22" spans="1:10" ht="15.75" x14ac:dyDescent="0.25">
      <c r="A22" s="30" t="s">
        <v>34</v>
      </c>
      <c r="B22" s="30"/>
      <c r="C22" s="31" t="s">
        <v>26</v>
      </c>
      <c r="D22" s="31" t="s">
        <v>27</v>
      </c>
      <c r="E22" s="31" t="s">
        <v>115</v>
      </c>
      <c r="F22" s="31" t="s">
        <v>29</v>
      </c>
      <c r="G22" s="33">
        <v>212</v>
      </c>
      <c r="H22" s="34"/>
      <c r="I22" s="34">
        <f>SUM(I23:I27)</f>
        <v>1000</v>
      </c>
      <c r="J22" s="35"/>
    </row>
    <row r="23" spans="1:10" ht="31.5" x14ac:dyDescent="0.25">
      <c r="A23" s="36" t="s">
        <v>35</v>
      </c>
      <c r="B23" s="36"/>
      <c r="C23" s="31" t="s">
        <v>26</v>
      </c>
      <c r="D23" s="31" t="s">
        <v>27</v>
      </c>
      <c r="E23" s="31" t="s">
        <v>115</v>
      </c>
      <c r="F23" s="31" t="s">
        <v>29</v>
      </c>
      <c r="G23" s="37">
        <v>212</v>
      </c>
      <c r="H23" s="37" t="s">
        <v>36</v>
      </c>
      <c r="I23" s="39">
        <f>'[2] 210'!G12</f>
        <v>1000</v>
      </c>
      <c r="J23" s="40"/>
    </row>
    <row r="24" spans="1:10" ht="15.75" x14ac:dyDescent="0.25">
      <c r="A24" s="36" t="s">
        <v>37</v>
      </c>
      <c r="B24" s="36"/>
      <c r="C24" s="31" t="s">
        <v>26</v>
      </c>
      <c r="D24" s="31" t="s">
        <v>27</v>
      </c>
      <c r="E24" s="31" t="s">
        <v>115</v>
      </c>
      <c r="F24" s="31" t="s">
        <v>29</v>
      </c>
      <c r="G24" s="37">
        <v>212</v>
      </c>
      <c r="H24" s="37" t="s">
        <v>38</v>
      </c>
      <c r="I24" s="39"/>
      <c r="J24" s="40"/>
    </row>
    <row r="25" spans="1:10" ht="15.75" x14ac:dyDescent="0.25">
      <c r="A25" s="36" t="s">
        <v>39</v>
      </c>
      <c r="B25" s="36"/>
      <c r="C25" s="31" t="s">
        <v>26</v>
      </c>
      <c r="D25" s="31" t="s">
        <v>27</v>
      </c>
      <c r="E25" s="31" t="s">
        <v>115</v>
      </c>
      <c r="F25" s="31" t="s">
        <v>29</v>
      </c>
      <c r="G25" s="37">
        <v>212</v>
      </c>
      <c r="H25" s="37" t="s">
        <v>40</v>
      </c>
      <c r="I25" s="39">
        <v>0</v>
      </c>
      <c r="J25" s="40"/>
    </row>
    <row r="26" spans="1:10" ht="15.75" x14ac:dyDescent="0.25">
      <c r="A26" s="36" t="s">
        <v>41</v>
      </c>
      <c r="B26" s="36"/>
      <c r="C26" s="31" t="s">
        <v>26</v>
      </c>
      <c r="D26" s="31" t="s">
        <v>27</v>
      </c>
      <c r="E26" s="31" t="s">
        <v>115</v>
      </c>
      <c r="F26" s="31" t="s">
        <v>29</v>
      </c>
      <c r="G26" s="37">
        <v>212</v>
      </c>
      <c r="H26" s="37" t="s">
        <v>42</v>
      </c>
      <c r="I26" s="39">
        <v>0</v>
      </c>
      <c r="J26" s="40"/>
    </row>
    <row r="27" spans="1:10" ht="15.75" x14ac:dyDescent="0.25">
      <c r="A27" s="36" t="s">
        <v>43</v>
      </c>
      <c r="B27" s="36"/>
      <c r="C27" s="31" t="s">
        <v>26</v>
      </c>
      <c r="D27" s="31" t="s">
        <v>27</v>
      </c>
      <c r="E27" s="31" t="s">
        <v>115</v>
      </c>
      <c r="F27" s="31" t="s">
        <v>29</v>
      </c>
      <c r="G27" s="37">
        <v>212</v>
      </c>
      <c r="H27" s="37" t="s">
        <v>44</v>
      </c>
      <c r="I27" s="39">
        <v>0</v>
      </c>
      <c r="J27" s="40"/>
    </row>
    <row r="28" spans="1:10" ht="15.75" x14ac:dyDescent="0.25">
      <c r="A28" s="30" t="s">
        <v>45</v>
      </c>
      <c r="B28" s="30"/>
      <c r="C28" s="31" t="s">
        <v>26</v>
      </c>
      <c r="D28" s="31" t="s">
        <v>27</v>
      </c>
      <c r="E28" s="31" t="s">
        <v>115</v>
      </c>
      <c r="F28" s="31" t="s">
        <v>29</v>
      </c>
      <c r="G28" s="33">
        <v>213</v>
      </c>
      <c r="H28" s="41"/>
      <c r="I28" s="39">
        <f>'[2] 210'!G7</f>
        <v>2307543.4482084899</v>
      </c>
      <c r="J28" s="40"/>
    </row>
    <row r="29" spans="1:10" ht="15.75" x14ac:dyDescent="0.25">
      <c r="A29" s="30" t="s">
        <v>46</v>
      </c>
      <c r="B29" s="30"/>
      <c r="C29" s="31" t="s">
        <v>26</v>
      </c>
      <c r="D29" s="31" t="s">
        <v>27</v>
      </c>
      <c r="E29" s="31" t="s">
        <v>115</v>
      </c>
      <c r="F29" s="31" t="s">
        <v>29</v>
      </c>
      <c r="G29" s="33">
        <v>220</v>
      </c>
      <c r="H29" s="34"/>
      <c r="I29" s="34">
        <f>I30+I31+I35+I40+I41+I46</f>
        <v>266460</v>
      </c>
      <c r="J29" s="35"/>
    </row>
    <row r="30" spans="1:10" ht="15.75" x14ac:dyDescent="0.25">
      <c r="A30" s="30" t="s">
        <v>47</v>
      </c>
      <c r="B30" s="30"/>
      <c r="C30" s="31" t="s">
        <v>26</v>
      </c>
      <c r="D30" s="31" t="s">
        <v>27</v>
      </c>
      <c r="E30" s="31" t="s">
        <v>115</v>
      </c>
      <c r="F30" s="31" t="s">
        <v>29</v>
      </c>
      <c r="G30" s="33">
        <v>221</v>
      </c>
      <c r="H30" s="41">
        <v>221</v>
      </c>
      <c r="I30" s="39">
        <f>'[2] 220'!F7</f>
        <v>163000</v>
      </c>
      <c r="J30" s="40"/>
    </row>
    <row r="31" spans="1:10" ht="15.75" x14ac:dyDescent="0.25">
      <c r="A31" s="30" t="s">
        <v>48</v>
      </c>
      <c r="B31" s="30"/>
      <c r="C31" s="31" t="s">
        <v>26</v>
      </c>
      <c r="D31" s="31" t="s">
        <v>27</v>
      </c>
      <c r="E31" s="31" t="s">
        <v>115</v>
      </c>
      <c r="F31" s="31" t="s">
        <v>29</v>
      </c>
      <c r="G31" s="33">
        <v>222</v>
      </c>
      <c r="H31" s="34"/>
      <c r="I31" s="34">
        <f>SUM(I32:I34)</f>
        <v>19660</v>
      </c>
      <c r="J31" s="35"/>
    </row>
    <row r="32" spans="1:10" ht="31.5" x14ac:dyDescent="0.25">
      <c r="A32" s="36" t="s">
        <v>49</v>
      </c>
      <c r="B32" s="36"/>
      <c r="C32" s="31" t="s">
        <v>26</v>
      </c>
      <c r="D32" s="31" t="s">
        <v>27</v>
      </c>
      <c r="E32" s="31" t="s">
        <v>115</v>
      </c>
      <c r="F32" s="31" t="s">
        <v>29</v>
      </c>
      <c r="G32" s="37">
        <v>222</v>
      </c>
      <c r="H32" s="37" t="s">
        <v>50</v>
      </c>
      <c r="I32" s="39">
        <f>'[2] 220'!G12</f>
        <v>19660</v>
      </c>
      <c r="J32" s="40"/>
    </row>
    <row r="33" spans="1:10" ht="31.5" x14ac:dyDescent="0.25">
      <c r="A33" s="36" t="s">
        <v>51</v>
      </c>
      <c r="B33" s="36"/>
      <c r="C33" s="31" t="s">
        <v>26</v>
      </c>
      <c r="D33" s="31" t="s">
        <v>27</v>
      </c>
      <c r="E33" s="31" t="s">
        <v>115</v>
      </c>
      <c r="F33" s="31" t="s">
        <v>29</v>
      </c>
      <c r="G33" s="37">
        <v>222</v>
      </c>
      <c r="H33" s="37" t="s">
        <v>52</v>
      </c>
      <c r="I33" s="39">
        <v>0</v>
      </c>
      <c r="J33" s="40"/>
    </row>
    <row r="34" spans="1:10" ht="15.75" x14ac:dyDescent="0.25">
      <c r="A34" s="36" t="s">
        <v>48</v>
      </c>
      <c r="B34" s="36"/>
      <c r="C34" s="31" t="s">
        <v>26</v>
      </c>
      <c r="D34" s="31" t="s">
        <v>27</v>
      </c>
      <c r="E34" s="31" t="s">
        <v>115</v>
      </c>
      <c r="F34" s="31" t="s">
        <v>29</v>
      </c>
      <c r="G34" s="37">
        <v>222</v>
      </c>
      <c r="H34" s="37" t="s">
        <v>53</v>
      </c>
      <c r="I34" s="39">
        <v>0</v>
      </c>
      <c r="J34" s="40"/>
    </row>
    <row r="35" spans="1:10" ht="15.75" x14ac:dyDescent="0.25">
      <c r="A35" s="30" t="s">
        <v>54</v>
      </c>
      <c r="B35" s="30"/>
      <c r="C35" s="31" t="s">
        <v>26</v>
      </c>
      <c r="D35" s="31" t="s">
        <v>27</v>
      </c>
      <c r="E35" s="31" t="s">
        <v>115</v>
      </c>
      <c r="F35" s="31" t="s">
        <v>29</v>
      </c>
      <c r="G35" s="33">
        <v>223</v>
      </c>
      <c r="H35" s="34"/>
      <c r="I35" s="34">
        <f>SUM(I36:I39)</f>
        <v>0</v>
      </c>
      <c r="J35" s="35"/>
    </row>
    <row r="36" spans="1:10" ht="15.75" x14ac:dyDescent="0.25">
      <c r="A36" s="36" t="s">
        <v>55</v>
      </c>
      <c r="B36" s="36"/>
      <c r="C36" s="31" t="s">
        <v>26</v>
      </c>
      <c r="D36" s="31" t="s">
        <v>27</v>
      </c>
      <c r="E36" s="31" t="s">
        <v>115</v>
      </c>
      <c r="F36" s="31" t="s">
        <v>29</v>
      </c>
      <c r="G36" s="37">
        <v>223</v>
      </c>
      <c r="H36" s="37" t="s">
        <v>56</v>
      </c>
      <c r="I36" s="39">
        <v>0</v>
      </c>
      <c r="J36" s="40"/>
    </row>
    <row r="37" spans="1:10" ht="31.5" x14ac:dyDescent="0.25">
      <c r="A37" s="36" t="s">
        <v>57</v>
      </c>
      <c r="B37" s="36"/>
      <c r="C37" s="31" t="s">
        <v>26</v>
      </c>
      <c r="D37" s="31" t="s">
        <v>27</v>
      </c>
      <c r="E37" s="31" t="s">
        <v>115</v>
      </c>
      <c r="F37" s="31" t="s">
        <v>29</v>
      </c>
      <c r="G37" s="37">
        <v>223</v>
      </c>
      <c r="H37" s="37" t="s">
        <v>58</v>
      </c>
      <c r="I37" s="39">
        <v>0</v>
      </c>
      <c r="J37" s="40"/>
    </row>
    <row r="38" spans="1:10" ht="15.75" x14ac:dyDescent="0.25">
      <c r="A38" s="36" t="s">
        <v>59</v>
      </c>
      <c r="B38" s="36"/>
      <c r="C38" s="31" t="s">
        <v>26</v>
      </c>
      <c r="D38" s="31" t="s">
        <v>27</v>
      </c>
      <c r="E38" s="31" t="s">
        <v>115</v>
      </c>
      <c r="F38" s="31" t="s">
        <v>29</v>
      </c>
      <c r="G38" s="37">
        <v>223</v>
      </c>
      <c r="H38" s="37" t="s">
        <v>60</v>
      </c>
      <c r="I38" s="39">
        <v>0</v>
      </c>
      <c r="J38" s="40"/>
    </row>
    <row r="39" spans="1:10" ht="15.75" x14ac:dyDescent="0.25">
      <c r="A39" s="36" t="s">
        <v>61</v>
      </c>
      <c r="B39" s="36"/>
      <c r="C39" s="31" t="s">
        <v>26</v>
      </c>
      <c r="D39" s="31" t="s">
        <v>27</v>
      </c>
      <c r="E39" s="31" t="s">
        <v>115</v>
      </c>
      <c r="F39" s="31" t="s">
        <v>29</v>
      </c>
      <c r="G39" s="37">
        <v>223</v>
      </c>
      <c r="H39" s="37" t="s">
        <v>62</v>
      </c>
      <c r="I39" s="39">
        <v>0</v>
      </c>
      <c r="J39" s="40"/>
    </row>
    <row r="40" spans="1:10" ht="31.5" x14ac:dyDescent="0.25">
      <c r="A40" s="30" t="s">
        <v>63</v>
      </c>
      <c r="B40" s="30"/>
      <c r="C40" s="31" t="s">
        <v>26</v>
      </c>
      <c r="D40" s="31" t="s">
        <v>27</v>
      </c>
      <c r="E40" s="31" t="s">
        <v>115</v>
      </c>
      <c r="F40" s="31" t="s">
        <v>29</v>
      </c>
      <c r="G40" s="33">
        <v>224</v>
      </c>
      <c r="H40" s="41"/>
      <c r="I40" s="39">
        <v>0</v>
      </c>
      <c r="J40" s="40"/>
    </row>
    <row r="41" spans="1:10" ht="15.75" x14ac:dyDescent="0.25">
      <c r="A41" s="30" t="s">
        <v>64</v>
      </c>
      <c r="B41" s="30"/>
      <c r="C41" s="31" t="s">
        <v>26</v>
      </c>
      <c r="D41" s="31" t="s">
        <v>27</v>
      </c>
      <c r="E41" s="31" t="s">
        <v>115</v>
      </c>
      <c r="F41" s="31" t="s">
        <v>29</v>
      </c>
      <c r="G41" s="33">
        <v>225</v>
      </c>
      <c r="H41" s="34"/>
      <c r="I41" s="34">
        <f>SUM(I42:I45)</f>
        <v>3300</v>
      </c>
      <c r="J41" s="35"/>
    </row>
    <row r="42" spans="1:10" ht="15.75" x14ac:dyDescent="0.25">
      <c r="A42" s="36" t="s">
        <v>65</v>
      </c>
      <c r="B42" s="36"/>
      <c r="C42" s="31" t="s">
        <v>26</v>
      </c>
      <c r="D42" s="31" t="s">
        <v>27</v>
      </c>
      <c r="E42" s="31" t="s">
        <v>115</v>
      </c>
      <c r="F42" s="31" t="s">
        <v>29</v>
      </c>
      <c r="G42" s="37">
        <v>225</v>
      </c>
      <c r="H42" s="37" t="s">
        <v>66</v>
      </c>
      <c r="I42" s="39">
        <v>0</v>
      </c>
      <c r="J42" s="40"/>
    </row>
    <row r="43" spans="1:10" ht="15.75" x14ac:dyDescent="0.25">
      <c r="A43" s="36" t="s">
        <v>67</v>
      </c>
      <c r="B43" s="36"/>
      <c r="C43" s="31" t="s">
        <v>26</v>
      </c>
      <c r="D43" s="31" t="s">
        <v>27</v>
      </c>
      <c r="E43" s="31" t="s">
        <v>115</v>
      </c>
      <c r="F43" s="31" t="s">
        <v>29</v>
      </c>
      <c r="G43" s="37">
        <v>225</v>
      </c>
      <c r="H43" s="37" t="s">
        <v>68</v>
      </c>
      <c r="I43" s="39">
        <f>'[2] 220'!G17</f>
        <v>3300</v>
      </c>
      <c r="J43" s="40"/>
    </row>
    <row r="44" spans="1:10" ht="31.5" x14ac:dyDescent="0.25">
      <c r="A44" s="36" t="s">
        <v>69</v>
      </c>
      <c r="B44" s="36"/>
      <c r="C44" s="31" t="s">
        <v>26</v>
      </c>
      <c r="D44" s="31" t="s">
        <v>27</v>
      </c>
      <c r="E44" s="31" t="s">
        <v>115</v>
      </c>
      <c r="F44" s="31" t="s">
        <v>29</v>
      </c>
      <c r="G44" s="37">
        <v>225</v>
      </c>
      <c r="H44" s="37" t="s">
        <v>70</v>
      </c>
      <c r="I44" s="39">
        <v>0</v>
      </c>
      <c r="J44" s="40"/>
    </row>
    <row r="45" spans="1:10" ht="15.75" x14ac:dyDescent="0.25">
      <c r="A45" s="36" t="s">
        <v>71</v>
      </c>
      <c r="B45" s="36"/>
      <c r="C45" s="31" t="s">
        <v>26</v>
      </c>
      <c r="D45" s="31" t="s">
        <v>27</v>
      </c>
      <c r="E45" s="31" t="s">
        <v>115</v>
      </c>
      <c r="F45" s="31" t="s">
        <v>29</v>
      </c>
      <c r="G45" s="37">
        <v>225</v>
      </c>
      <c r="H45" s="37" t="s">
        <v>72</v>
      </c>
      <c r="I45" s="39">
        <v>0</v>
      </c>
      <c r="J45" s="40"/>
    </row>
    <row r="46" spans="1:10" ht="63" x14ac:dyDescent="0.25">
      <c r="A46" s="30" t="s">
        <v>73</v>
      </c>
      <c r="B46" s="30" t="s">
        <v>116</v>
      </c>
      <c r="C46" s="31" t="s">
        <v>26</v>
      </c>
      <c r="D46" s="31" t="s">
        <v>27</v>
      </c>
      <c r="E46" s="31" t="s">
        <v>115</v>
      </c>
      <c r="F46" s="31" t="s">
        <v>29</v>
      </c>
      <c r="G46" s="33">
        <v>226</v>
      </c>
      <c r="H46" s="34"/>
      <c r="I46" s="34">
        <f>SUM(I47:I49)</f>
        <v>80500</v>
      </c>
      <c r="J46" s="35"/>
    </row>
    <row r="47" spans="1:10" ht="31.5" x14ac:dyDescent="0.25">
      <c r="A47" s="36" t="s">
        <v>74</v>
      </c>
      <c r="B47" s="36"/>
      <c r="C47" s="31" t="s">
        <v>26</v>
      </c>
      <c r="D47" s="31" t="s">
        <v>27</v>
      </c>
      <c r="E47" s="31" t="s">
        <v>115</v>
      </c>
      <c r="F47" s="31" t="s">
        <v>29</v>
      </c>
      <c r="G47" s="37">
        <v>226</v>
      </c>
      <c r="H47" s="37" t="s">
        <v>75</v>
      </c>
      <c r="I47" s="39">
        <f>'[2] 220'!G22</f>
        <v>5500</v>
      </c>
      <c r="J47" s="40"/>
    </row>
    <row r="48" spans="1:10" ht="47.25" x14ac:dyDescent="0.25">
      <c r="A48" s="36" t="s">
        <v>76</v>
      </c>
      <c r="B48" s="36"/>
      <c r="C48" s="31" t="s">
        <v>26</v>
      </c>
      <c r="D48" s="31" t="s">
        <v>27</v>
      </c>
      <c r="E48" s="31" t="s">
        <v>115</v>
      </c>
      <c r="F48" s="31" t="s">
        <v>29</v>
      </c>
      <c r="G48" s="37">
        <v>226</v>
      </c>
      <c r="H48" s="37" t="s">
        <v>77</v>
      </c>
      <c r="I48" s="39">
        <v>0</v>
      </c>
      <c r="J48" s="40"/>
    </row>
    <row r="49" spans="1:10" ht="31.5" x14ac:dyDescent="0.25">
      <c r="A49" s="36" t="s">
        <v>78</v>
      </c>
      <c r="B49" s="36"/>
      <c r="C49" s="31" t="s">
        <v>26</v>
      </c>
      <c r="D49" s="31" t="s">
        <v>27</v>
      </c>
      <c r="E49" s="31" t="s">
        <v>115</v>
      </c>
      <c r="F49" s="31" t="s">
        <v>29</v>
      </c>
      <c r="G49" s="37">
        <v>226</v>
      </c>
      <c r="H49" s="37" t="s">
        <v>79</v>
      </c>
      <c r="I49" s="39">
        <f>'[2] 220'!F30</f>
        <v>75000</v>
      </c>
      <c r="J49" s="40"/>
    </row>
    <row r="50" spans="1:10" ht="15.75" x14ac:dyDescent="0.25">
      <c r="A50" s="36" t="s">
        <v>80</v>
      </c>
      <c r="B50" s="36"/>
      <c r="C50" s="31" t="s">
        <v>26</v>
      </c>
      <c r="D50" s="31" t="s">
        <v>27</v>
      </c>
      <c r="E50" s="31" t="s">
        <v>115</v>
      </c>
      <c r="F50" s="31" t="s">
        <v>29</v>
      </c>
      <c r="G50" s="33">
        <v>260</v>
      </c>
      <c r="H50" s="34"/>
      <c r="I50" s="34">
        <f>I51</f>
        <v>0</v>
      </c>
      <c r="J50" s="35"/>
    </row>
    <row r="51" spans="1:10" ht="31.5" x14ac:dyDescent="0.25">
      <c r="A51" s="30" t="s">
        <v>81</v>
      </c>
      <c r="B51" s="30"/>
      <c r="C51" s="31" t="s">
        <v>26</v>
      </c>
      <c r="D51" s="31" t="s">
        <v>27</v>
      </c>
      <c r="E51" s="31" t="s">
        <v>115</v>
      </c>
      <c r="F51" s="31" t="s">
        <v>29</v>
      </c>
      <c r="G51" s="33">
        <v>262</v>
      </c>
      <c r="H51" s="34"/>
      <c r="I51" s="34">
        <f>I52</f>
        <v>0</v>
      </c>
      <c r="J51" s="35"/>
    </row>
    <row r="52" spans="1:10" ht="15.75" x14ac:dyDescent="0.25">
      <c r="A52" s="36" t="s">
        <v>82</v>
      </c>
      <c r="B52" s="36"/>
      <c r="C52" s="31" t="s">
        <v>26</v>
      </c>
      <c r="D52" s="31" t="s">
        <v>27</v>
      </c>
      <c r="E52" s="31" t="s">
        <v>115</v>
      </c>
      <c r="F52" s="31" t="s">
        <v>29</v>
      </c>
      <c r="G52" s="37">
        <v>262</v>
      </c>
      <c r="H52" s="38" t="s">
        <v>83</v>
      </c>
      <c r="I52" s="39">
        <v>0</v>
      </c>
      <c r="J52" s="40"/>
    </row>
    <row r="53" spans="1:10" ht="15.75" x14ac:dyDescent="0.25">
      <c r="A53" s="30" t="s">
        <v>84</v>
      </c>
      <c r="B53" s="30"/>
      <c r="C53" s="31" t="s">
        <v>26</v>
      </c>
      <c r="D53" s="31" t="s">
        <v>27</v>
      </c>
      <c r="E53" s="31" t="s">
        <v>115</v>
      </c>
      <c r="F53" s="31" t="s">
        <v>29</v>
      </c>
      <c r="G53" s="33">
        <v>290</v>
      </c>
      <c r="H53" s="34"/>
      <c r="I53" s="34">
        <f>I540</f>
        <v>0</v>
      </c>
      <c r="J53" s="35"/>
    </row>
    <row r="54" spans="1:10" ht="15.75" x14ac:dyDescent="0.25">
      <c r="A54" s="36" t="s">
        <v>85</v>
      </c>
      <c r="B54" s="36"/>
      <c r="C54" s="31" t="s">
        <v>26</v>
      </c>
      <c r="D54" s="31" t="s">
        <v>27</v>
      </c>
      <c r="E54" s="31" t="s">
        <v>115</v>
      </c>
      <c r="F54" s="31" t="s">
        <v>29</v>
      </c>
      <c r="G54" s="37">
        <v>290</v>
      </c>
      <c r="H54" s="37" t="s">
        <v>86</v>
      </c>
      <c r="I54" s="39">
        <v>0</v>
      </c>
      <c r="J54" s="40"/>
    </row>
    <row r="55" spans="1:10" ht="15.75" x14ac:dyDescent="0.25">
      <c r="A55" s="30" t="s">
        <v>87</v>
      </c>
      <c r="B55" s="30"/>
      <c r="C55" s="31" t="s">
        <v>26</v>
      </c>
      <c r="D55" s="31" t="s">
        <v>27</v>
      </c>
      <c r="E55" s="31" t="s">
        <v>115</v>
      </c>
      <c r="F55" s="31" t="s">
        <v>29</v>
      </c>
      <c r="G55" s="33">
        <v>300</v>
      </c>
      <c r="H55" s="34">
        <v>300</v>
      </c>
      <c r="I55" s="34">
        <f>I56+I59</f>
        <v>275732</v>
      </c>
      <c r="J55" s="35"/>
    </row>
    <row r="56" spans="1:10" ht="15.75" x14ac:dyDescent="0.25">
      <c r="A56" s="30" t="s">
        <v>88</v>
      </c>
      <c r="B56" s="30"/>
      <c r="C56" s="31" t="s">
        <v>26</v>
      </c>
      <c r="D56" s="31" t="s">
        <v>27</v>
      </c>
      <c r="E56" s="31" t="s">
        <v>115</v>
      </c>
      <c r="F56" s="31" t="s">
        <v>29</v>
      </c>
      <c r="G56" s="33">
        <v>310</v>
      </c>
      <c r="H56" s="34">
        <v>310</v>
      </c>
      <c r="I56" s="34">
        <f>SUM(I57:I58)</f>
        <v>43600</v>
      </c>
      <c r="J56" s="35"/>
    </row>
    <row r="57" spans="1:10" ht="31.5" x14ac:dyDescent="0.25">
      <c r="A57" s="36" t="s">
        <v>89</v>
      </c>
      <c r="B57" s="36"/>
      <c r="C57" s="31" t="s">
        <v>26</v>
      </c>
      <c r="D57" s="31" t="s">
        <v>27</v>
      </c>
      <c r="E57" s="31" t="s">
        <v>115</v>
      </c>
      <c r="F57" s="31" t="s">
        <v>29</v>
      </c>
      <c r="G57" s="37">
        <v>310</v>
      </c>
      <c r="H57" s="37" t="s">
        <v>90</v>
      </c>
      <c r="I57" s="39">
        <f>'[2] 290, 310'!E10</f>
        <v>43600</v>
      </c>
      <c r="J57" s="40"/>
    </row>
    <row r="58" spans="1:10" ht="31.5" x14ac:dyDescent="0.25">
      <c r="A58" s="36" t="s">
        <v>91</v>
      </c>
      <c r="B58" s="36"/>
      <c r="C58" s="31" t="s">
        <v>26</v>
      </c>
      <c r="D58" s="31" t="s">
        <v>27</v>
      </c>
      <c r="E58" s="31" t="s">
        <v>115</v>
      </c>
      <c r="F58" s="31" t="s">
        <v>29</v>
      </c>
      <c r="G58" s="37">
        <v>310</v>
      </c>
      <c r="H58" s="37" t="s">
        <v>92</v>
      </c>
      <c r="I58" s="39">
        <v>0</v>
      </c>
      <c r="J58" s="40"/>
    </row>
    <row r="59" spans="1:10" ht="31.5" x14ac:dyDescent="0.25">
      <c r="A59" s="30" t="s">
        <v>93</v>
      </c>
      <c r="B59" s="30"/>
      <c r="C59" s="31" t="s">
        <v>26</v>
      </c>
      <c r="D59" s="31" t="s">
        <v>27</v>
      </c>
      <c r="E59" s="31" t="s">
        <v>115</v>
      </c>
      <c r="F59" s="31" t="s">
        <v>29</v>
      </c>
      <c r="G59" s="33">
        <v>340</v>
      </c>
      <c r="H59" s="34">
        <v>340</v>
      </c>
      <c r="I59" s="34">
        <f>SUM(I60:I63)</f>
        <v>232132</v>
      </c>
      <c r="J59" s="35"/>
    </row>
    <row r="60" spans="1:10" ht="31.5" x14ac:dyDescent="0.25">
      <c r="A60" s="36" t="s">
        <v>94</v>
      </c>
      <c r="B60" s="36"/>
      <c r="C60" s="31" t="s">
        <v>26</v>
      </c>
      <c r="D60" s="31" t="s">
        <v>27</v>
      </c>
      <c r="E60" s="31" t="s">
        <v>115</v>
      </c>
      <c r="F60" s="31" t="s">
        <v>29</v>
      </c>
      <c r="G60" s="37">
        <v>340</v>
      </c>
      <c r="H60" s="37" t="s">
        <v>95</v>
      </c>
      <c r="I60" s="39">
        <v>0</v>
      </c>
      <c r="J60" s="40"/>
    </row>
    <row r="61" spans="1:10" ht="15.75" x14ac:dyDescent="0.25">
      <c r="A61" s="36" t="s">
        <v>96</v>
      </c>
      <c r="B61" s="36"/>
      <c r="C61" s="31" t="s">
        <v>26</v>
      </c>
      <c r="D61" s="31" t="s">
        <v>27</v>
      </c>
      <c r="E61" s="31" t="s">
        <v>115</v>
      </c>
      <c r="F61" s="31" t="s">
        <v>29</v>
      </c>
      <c r="G61" s="37">
        <v>340</v>
      </c>
      <c r="H61" s="37" t="s">
        <v>97</v>
      </c>
      <c r="I61" s="39">
        <v>0</v>
      </c>
      <c r="J61" s="40"/>
    </row>
    <row r="62" spans="1:10" ht="15.75" x14ac:dyDescent="0.25">
      <c r="A62" s="36" t="s">
        <v>98</v>
      </c>
      <c r="B62" s="36"/>
      <c r="C62" s="31" t="s">
        <v>26</v>
      </c>
      <c r="D62" s="31" t="s">
        <v>27</v>
      </c>
      <c r="E62" s="31" t="s">
        <v>115</v>
      </c>
      <c r="F62" s="31" t="s">
        <v>29</v>
      </c>
      <c r="G62" s="37">
        <v>340</v>
      </c>
      <c r="H62" s="37" t="s">
        <v>99</v>
      </c>
      <c r="I62" s="39"/>
      <c r="J62" s="40"/>
    </row>
    <row r="63" spans="1:10" ht="31.5" x14ac:dyDescent="0.25">
      <c r="A63" s="36" t="s">
        <v>100</v>
      </c>
      <c r="B63" s="36"/>
      <c r="C63" s="31" t="s">
        <v>26</v>
      </c>
      <c r="D63" s="31" t="s">
        <v>27</v>
      </c>
      <c r="E63" s="31" t="s">
        <v>115</v>
      </c>
      <c r="F63" s="31" t="s">
        <v>29</v>
      </c>
      <c r="G63" s="37">
        <v>340</v>
      </c>
      <c r="H63" s="37" t="s">
        <v>101</v>
      </c>
      <c r="I63" s="39">
        <f>'[2]340'!F37</f>
        <v>232132</v>
      </c>
      <c r="J63" s="40"/>
    </row>
    <row r="64" spans="1:10" ht="15.75" x14ac:dyDescent="0.25">
      <c r="A64" s="54" t="s">
        <v>24</v>
      </c>
      <c r="B64" s="55"/>
      <c r="C64" s="55"/>
      <c r="D64" s="55"/>
      <c r="E64" s="55"/>
      <c r="F64" s="55"/>
      <c r="G64" s="56"/>
      <c r="H64" s="43"/>
      <c r="I64" s="44">
        <f>I18+I55</f>
        <v>10491607.793269714</v>
      </c>
      <c r="J64" s="45"/>
    </row>
    <row r="65" spans="1:10" x14ac:dyDescent="0.25">
      <c r="A65" s="57" t="s">
        <v>102</v>
      </c>
      <c r="B65" s="58"/>
      <c r="C65" s="58"/>
      <c r="D65" s="58"/>
      <c r="E65" s="58"/>
      <c r="F65" s="58"/>
      <c r="G65" s="59"/>
      <c r="H65" s="46"/>
      <c r="I65" s="47">
        <f>SUM(J65:J65)</f>
        <v>0</v>
      </c>
      <c r="J65" s="47">
        <f>J64</f>
        <v>0</v>
      </c>
    </row>
    <row r="66" spans="1:10" x14ac:dyDescent="0.25">
      <c r="A66" s="60"/>
      <c r="B66" s="60"/>
      <c r="C66" s="60"/>
      <c r="D66" s="60"/>
      <c r="E66" s="60"/>
      <c r="F66" s="60"/>
      <c r="G66" s="16"/>
      <c r="H66" s="16"/>
      <c r="I66" s="16"/>
      <c r="J66" s="16"/>
    </row>
    <row r="67" spans="1:10" ht="15.75" x14ac:dyDescent="0.25">
      <c r="A67" s="49" t="s">
        <v>103</v>
      </c>
      <c r="B67" s="50"/>
      <c r="C67" s="50"/>
      <c r="D67" s="50"/>
      <c r="E67" s="50" t="s">
        <v>104</v>
      </c>
      <c r="F67" s="50"/>
      <c r="G67" s="50"/>
      <c r="H67" s="6"/>
      <c r="I67" s="6" t="s">
        <v>105</v>
      </c>
      <c r="J67" s="6"/>
    </row>
    <row r="68" spans="1:10" ht="15.75" x14ac:dyDescent="0.25">
      <c r="A68" s="16"/>
      <c r="B68" s="16"/>
      <c r="C68" s="16" t="s">
        <v>106</v>
      </c>
      <c r="D68" s="16"/>
      <c r="E68" s="16" t="s">
        <v>107</v>
      </c>
      <c r="F68" s="16"/>
      <c r="G68" s="16"/>
      <c r="H68" s="16"/>
      <c r="I68" s="6" t="s">
        <v>108</v>
      </c>
      <c r="J68" s="16"/>
    </row>
    <row r="69" spans="1:10" ht="15.75" x14ac:dyDescent="0.25">
      <c r="A69" s="6" t="s">
        <v>109</v>
      </c>
      <c r="B69" s="50"/>
      <c r="C69" s="50"/>
      <c r="D69" s="50"/>
      <c r="E69" s="50"/>
      <c r="F69" s="50"/>
      <c r="G69" s="50"/>
      <c r="H69" s="6"/>
      <c r="I69" s="6"/>
      <c r="J69" s="6"/>
    </row>
    <row r="70" spans="1:10" ht="15.75" x14ac:dyDescent="0.25">
      <c r="A70" s="6"/>
      <c r="B70" s="16"/>
      <c r="C70" s="16" t="s">
        <v>106</v>
      </c>
      <c r="D70" s="16"/>
      <c r="E70" s="16" t="s">
        <v>107</v>
      </c>
      <c r="F70" s="16"/>
      <c r="G70" s="16"/>
      <c r="H70" s="6"/>
      <c r="I70" s="6"/>
      <c r="J70" s="6"/>
    </row>
    <row r="71" spans="1:10" ht="15.75" x14ac:dyDescent="0.25">
      <c r="A71" s="6" t="s">
        <v>110</v>
      </c>
      <c r="B71" s="50"/>
      <c r="C71" s="50"/>
      <c r="D71" s="50"/>
      <c r="E71" s="50"/>
      <c r="F71" s="50"/>
      <c r="G71" s="50"/>
      <c r="H71" s="52"/>
      <c r="I71" s="6"/>
      <c r="J71" s="6"/>
    </row>
    <row r="72" spans="1:10" ht="15.75" x14ac:dyDescent="0.25">
      <c r="A72" s="6" t="s">
        <v>111</v>
      </c>
      <c r="B72" s="16"/>
      <c r="C72" s="16" t="s">
        <v>106</v>
      </c>
      <c r="D72" s="16"/>
      <c r="E72" s="16" t="s">
        <v>107</v>
      </c>
      <c r="F72" s="16"/>
      <c r="G72" s="16"/>
      <c r="H72" s="6" t="s">
        <v>112</v>
      </c>
      <c r="I72" s="6"/>
      <c r="J72" s="6"/>
    </row>
    <row r="73" spans="1:10" x14ac:dyDescent="0.25">
      <c r="A73" s="16" t="s">
        <v>113</v>
      </c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</sheetData>
  <mergeCells count="11">
    <mergeCell ref="A17:G17"/>
    <mergeCell ref="A64:G64"/>
    <mergeCell ref="A65:G65"/>
    <mergeCell ref="A66:F66"/>
    <mergeCell ref="A7:J7"/>
    <mergeCell ref="A9:J9"/>
    <mergeCell ref="A11:J11"/>
    <mergeCell ref="A14:A15"/>
    <mergeCell ref="B14:B15"/>
    <mergeCell ref="C14:H14"/>
    <mergeCell ref="I14:J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2014-11-18T04:44:08Z</dcterms:modified>
</cp:coreProperties>
</file>